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308" windowWidth="9720" windowHeight="6456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6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0">#REF!</definedName>
    <definedName name="hl_0" localSheetId="9">#REF!</definedName>
    <definedName name="hl_0" localSheetId="1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6">'7'!$A$1:$G$28</definedName>
    <definedName name="_xlnm.Print_Area" localSheetId="7">'8'!$A$1:$G$15</definedName>
    <definedName name="_xlnm.Print_Area" localSheetId="8">'9'!$A$1:$D$27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6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6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<sst xmlns="http://schemas.openxmlformats.org/spreadsheetml/2006/main" count="476" uniqueCount="277">
  <si>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</si>
  <si>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</si>
  <si>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</si>
  <si>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</si>
  <si>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</si>
  <si>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</si>
  <si>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</si>
  <si>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</si>
  <si>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</si>
  <si>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</si>
  <si>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</si>
  <si>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</si>
  <si>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</si>
  <si>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</si>
  <si>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</si>
  <si>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</si>
  <si>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</si>
  <si>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</si>
  <si>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</si>
  <si>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</si>
  <si>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</si>
  <si>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</si>
  <si>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</si>
  <si>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</si>
  <si>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</si>
  <si>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</si>
  <si>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</si>
  <si>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</si>
  <si>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</si>
  <si>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</si>
  <si>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</si>
  <si>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</si>
  <si>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</si>
  <si>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</si>
  <si>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</si>
  <si>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</si>
  <si>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</si>
  <si>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</si>
  <si>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</si>
  <si>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</si>
  <si>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</si>
  <si>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</si>
  <si>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</si>
  <si>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</si>
  <si>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</si>
  <si>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(за розділами професій)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</si>
  <si>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</si>
  <si>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</si>
  <si>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</si>
  <si>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</si>
  <si>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Кількість претендентів                              на 1 вакансію, осіб</t>
  </si>
  <si>
    <t>2018 р.</t>
  </si>
  <si>
    <t>в Івано-Франківській області</t>
  </si>
  <si>
    <r>
      <rPr>
        <b/>
        <sz val="16"/>
        <rFont val="Times New Roman Cyr"/>
        <family val="0"/>
      </rPr>
      <t>в Івано-Франківській області</t>
    </r>
    <r>
      <rPr>
        <i/>
        <sz val="16"/>
        <rFont val="Times New Roman Cyr"/>
        <family val="0"/>
      </rPr>
      <t xml:space="preserve">    (за професійними групами)</t>
    </r>
  </si>
  <si>
    <t>А</t>
  </si>
  <si>
    <r>
      <rPr>
        <b/>
        <sz val="16"/>
        <rFont val="Times New Roman Cyr"/>
        <family val="0"/>
      </rPr>
      <t>Івано-Франківської області</t>
    </r>
    <r>
      <rPr>
        <i/>
        <sz val="16"/>
        <rFont val="Times New Roman Cyr"/>
        <family val="0"/>
      </rPr>
      <t xml:space="preserve"> (за видами економічної діяльності)</t>
    </r>
  </si>
  <si>
    <r>
      <rPr>
        <b/>
        <sz val="18"/>
        <rFont val="Times New Roman Cyr"/>
        <family val="0"/>
      </rPr>
      <t>Івано-Франківської області</t>
    </r>
    <r>
      <rPr>
        <i/>
        <sz val="18"/>
        <rFont val="Times New Roman Cyr"/>
        <family val="0"/>
      </rPr>
      <t xml:space="preserve"> (за професійними групами)</t>
    </r>
  </si>
  <si>
    <r>
      <t xml:space="preserve">Кількість вакансій, </t>
    </r>
    <r>
      <rPr>
        <i/>
        <sz val="11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</si>
  <si>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</rPr>
      <t>осіб</t>
    </r>
  </si>
  <si>
    <t>2019 р.</t>
  </si>
  <si>
    <t>Кількість осіб, які мали статус безробітного</t>
  </si>
  <si>
    <t>Середній розмір запропонованої заробітної плати, (грн.)</t>
  </si>
  <si>
    <t xml:space="preserve">Кількість вакансій, зареєстрованих в службі зайнятості </t>
  </si>
  <si>
    <t>Кількість вакансій, зареєстрованих в службі зайнятості</t>
  </si>
  <si>
    <t xml:space="preserve"> секретар</t>
  </si>
  <si>
    <t xml:space="preserve"> водій автотранспортних засобів</t>
  </si>
  <si>
    <t xml:space="preserve"> продавець продовольчих товарів</t>
  </si>
  <si>
    <t xml:space="preserve"> підсобний робітник</t>
  </si>
  <si>
    <t xml:space="preserve"> кухар</t>
  </si>
  <si>
    <t xml:space="preserve"> продавець непродовольчих товарів</t>
  </si>
  <si>
    <t xml:space="preserve"> сестра медична</t>
  </si>
  <si>
    <t xml:space="preserve"> прибиральник службових приміщень</t>
  </si>
  <si>
    <t xml:space="preserve"> бухгалтер</t>
  </si>
  <si>
    <t xml:space="preserve"> охоронник</t>
  </si>
  <si>
    <t xml:space="preserve"> швачка</t>
  </si>
  <si>
    <t xml:space="preserve"> слюсар-ремонтник</t>
  </si>
  <si>
    <t xml:space="preserve"> лісоруб</t>
  </si>
  <si>
    <t xml:space="preserve"> в'язальник схемних джгутів, кабелів та шнурів</t>
  </si>
  <si>
    <t xml:space="preserve"> офіціант</t>
  </si>
  <si>
    <t xml:space="preserve"> адміністратор</t>
  </si>
  <si>
    <t xml:space="preserve"> тракторист</t>
  </si>
  <si>
    <t xml:space="preserve"> робітник з благоустрою</t>
  </si>
  <si>
    <t xml:space="preserve"> заступник директора</t>
  </si>
  <si>
    <t xml:space="preserve"> вантажник</t>
  </si>
  <si>
    <t xml:space="preserve"> менеджер (управитель) із збуту</t>
  </si>
  <si>
    <t xml:space="preserve"> сторож</t>
  </si>
  <si>
    <t xml:space="preserve"> бармен</t>
  </si>
  <si>
    <t xml:space="preserve"> касир торговельного залу</t>
  </si>
  <si>
    <t xml:space="preserve"> верстатник деревообробних верстатів</t>
  </si>
  <si>
    <t xml:space="preserve"> кухонний робітник</t>
  </si>
  <si>
    <t xml:space="preserve"> пекар</t>
  </si>
  <si>
    <t xml:space="preserve"> укладальник-пакувальник</t>
  </si>
  <si>
    <t xml:space="preserve"> лікар загальної практики-сімейний лікар</t>
  </si>
  <si>
    <t xml:space="preserve"> помічник вихователя</t>
  </si>
  <si>
    <t xml:space="preserve"> слюсар-сантехнік</t>
  </si>
  <si>
    <t xml:space="preserve"> двірник</t>
  </si>
  <si>
    <t xml:space="preserve"> оператор котельні</t>
  </si>
  <si>
    <t xml:space="preserve"> прибиральник виробничих приміщень</t>
  </si>
  <si>
    <t xml:space="preserve"> комірник</t>
  </si>
  <si>
    <t xml:space="preserve"> дорожній робітник.</t>
  </si>
  <si>
    <t xml:space="preserve"> робітник з комплексного обслуговування й ремонту будинків</t>
  </si>
  <si>
    <t xml:space="preserve"> електромонтер з ремонту та обслуговування електроустаткування</t>
  </si>
  <si>
    <t xml:space="preserve"> бетоняр</t>
  </si>
  <si>
    <t xml:space="preserve"> покоївка</t>
  </si>
  <si>
    <t xml:space="preserve"> водій навантажувача</t>
  </si>
  <si>
    <t xml:space="preserve"> діловод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</si>
  <si>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</si>
  <si>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</si>
  <si>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спеціаліст державної служби (місцевого самоврядування)</t>
  </si>
  <si>
    <t xml:space="preserve"> слюсар з ремонту колісних транспортних засобів</t>
  </si>
  <si>
    <t xml:space="preserve"> завідувач господарства</t>
  </si>
  <si>
    <t xml:space="preserve"> директор (начальник, інший керівник) підприємства</t>
  </si>
  <si>
    <t xml:space="preserve"> головний бухгалтер</t>
  </si>
  <si>
    <t xml:space="preserve"> завідувач складу</t>
  </si>
  <si>
    <t xml:space="preserve"> менеджер (управитель)</t>
  </si>
  <si>
    <t xml:space="preserve"> економіст</t>
  </si>
  <si>
    <t xml:space="preserve"> артист оркестру (духового, естрадного, народних інструментів, симфонічного та ін.)</t>
  </si>
  <si>
    <t xml:space="preserve"> лікар-стоматолог</t>
  </si>
  <si>
    <t xml:space="preserve"> вихователь</t>
  </si>
  <si>
    <t xml:space="preserve"> фармацевт</t>
  </si>
  <si>
    <t xml:space="preserve"> представник торговельний</t>
  </si>
  <si>
    <t xml:space="preserve"> агент комерційний</t>
  </si>
  <si>
    <t xml:space="preserve"> лаборант (медицина)</t>
  </si>
  <si>
    <t xml:space="preserve"> експедитор</t>
  </si>
  <si>
    <t xml:space="preserve"> касир (на підприємстві, в установі, організації)</t>
  </si>
  <si>
    <t xml:space="preserve"> оператор поштового зв'язку</t>
  </si>
  <si>
    <t xml:space="preserve"> оператор комп'ютерного набору</t>
  </si>
  <si>
    <t xml:space="preserve"> птахівник</t>
  </si>
  <si>
    <t xml:space="preserve"> робітник на лісокультурних (лісогосподарських) роботах</t>
  </si>
  <si>
    <t xml:space="preserve"> муляр</t>
  </si>
  <si>
    <t xml:space="preserve"> столяр</t>
  </si>
  <si>
    <t xml:space="preserve"> монтер кабельного виробництва</t>
  </si>
  <si>
    <t xml:space="preserve"> рамник</t>
  </si>
  <si>
    <t xml:space="preserve"> оператор заправних станцій</t>
  </si>
  <si>
    <t xml:space="preserve"> машиніст екскаватора</t>
  </si>
  <si>
    <t>агроном</t>
  </si>
  <si>
    <t>в'язальник схемних джгутів, кабелів та шнурів</t>
  </si>
  <si>
    <t>інженер-конструктор (електротехніка)</t>
  </si>
  <si>
    <t>лікар ветеринарної медицини</t>
  </si>
  <si>
    <t>артист-соліст-інструменталіст</t>
  </si>
  <si>
    <t>ізолювальник (ізоляційні роботи)</t>
  </si>
  <si>
    <t>пресувальник колісних пар</t>
  </si>
  <si>
    <t>оператор автоматичної лінії виробництва молочних продуктів</t>
  </si>
  <si>
    <t>головний електрик</t>
  </si>
  <si>
    <t>технолог</t>
  </si>
  <si>
    <t>терміст</t>
  </si>
  <si>
    <t>начальник дільниці</t>
  </si>
  <si>
    <t>архітектор</t>
  </si>
  <si>
    <t>електромонтер з ремонту та монтажу кабельних ліній</t>
  </si>
  <si>
    <t>економіст з фінансової роботи</t>
  </si>
  <si>
    <t>слюсар-електрик з ремонту електроустаткування</t>
  </si>
  <si>
    <t>апаратник підготовки сировини та відпускання напівфабрикатів і продукції</t>
  </si>
  <si>
    <t>машиніст автогрейдера</t>
  </si>
  <si>
    <t>електромеханік з ліфтів</t>
  </si>
  <si>
    <t>розмалювальник по склу</t>
  </si>
  <si>
    <t>водій тролейбуса</t>
  </si>
  <si>
    <t>шеф-кухар</t>
  </si>
  <si>
    <t>робітник з благоустрою</t>
  </si>
  <si>
    <t>майстер</t>
  </si>
  <si>
    <t>поліцейський (за спеціалізаціями)</t>
  </si>
  <si>
    <t>асфальтобетонник</t>
  </si>
  <si>
    <t>електрозварник ручного зварювання</t>
  </si>
  <si>
    <t>кошторисник</t>
  </si>
  <si>
    <t>тракторист-машиніст сільськогосподарського (лісогосподарського) виробництва</t>
  </si>
  <si>
    <t>пожежний-рятувальник</t>
  </si>
  <si>
    <t>завідувач складу</t>
  </si>
  <si>
    <t>технік</t>
  </si>
  <si>
    <t>товарознавець</t>
  </si>
  <si>
    <t>механік</t>
  </si>
  <si>
    <t>касир (в банку)</t>
  </si>
  <si>
    <t>оператор поштового зв'язку</t>
  </si>
  <si>
    <t>контролер-касир</t>
  </si>
  <si>
    <t>кухар</t>
  </si>
  <si>
    <t>оператор машинного доїння</t>
  </si>
  <si>
    <t>свинар</t>
  </si>
  <si>
    <t>лісоруб</t>
  </si>
  <si>
    <t>електромонтер контактної мережі</t>
  </si>
  <si>
    <t>монтажник електричних підйомників (ліфтів)</t>
  </si>
  <si>
    <t>комірник</t>
  </si>
  <si>
    <t>двірник</t>
  </si>
  <si>
    <t xml:space="preserve"> майстер</t>
  </si>
  <si>
    <t xml:space="preserve"> інженер</t>
  </si>
  <si>
    <t xml:space="preserve"> інженер з охорони праці</t>
  </si>
  <si>
    <t xml:space="preserve"> агент торговельний</t>
  </si>
  <si>
    <t xml:space="preserve"> робітник фермерського господарства</t>
  </si>
  <si>
    <t xml:space="preserve"> прибиральник територій</t>
  </si>
  <si>
    <t>пошивник технічних виробів</t>
  </si>
  <si>
    <t>пресувальник-вулканізаторник</t>
  </si>
  <si>
    <t>кореспондент</t>
  </si>
  <si>
    <t>апаратник оброблення зерна</t>
  </si>
  <si>
    <t>монтажник радіоелектронної апаратури та приладів</t>
  </si>
  <si>
    <t>обхідник гідроспоруд</t>
  </si>
  <si>
    <t>тракторист</t>
  </si>
  <si>
    <t>офісний службовець (бухгалтерія) </t>
  </si>
  <si>
    <t>головний бухгалтер</t>
  </si>
  <si>
    <t>геодезист</t>
  </si>
  <si>
    <t>інспектор з кадрів</t>
  </si>
  <si>
    <t>диспетчер</t>
  </si>
  <si>
    <t>мийник-прибиральник рухомого складу</t>
  </si>
  <si>
    <t>січень-травень</t>
  </si>
  <si>
    <t>станом на 1 червня</t>
  </si>
  <si>
    <t>Професії, по яких кількість вакансій є найбільшою в області                                                                                                        у січні-травні 2019 року</t>
  </si>
  <si>
    <t>Станом на 01.06.2019 року</t>
  </si>
  <si>
    <t xml:space="preserve"> дорожній робітник</t>
  </si>
  <si>
    <t>Професії, по яких кількість вакансій є найбільшою в області                                                                                                         у січні-травні 2019 року</t>
  </si>
  <si>
    <t xml:space="preserve"> Менеджер (управитель)</t>
  </si>
  <si>
    <t xml:space="preserve"> Завідувач відділення</t>
  </si>
  <si>
    <t xml:space="preserve"> виконавець робіт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</si>
  <si>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</si>
  <si>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</si>
  <si>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Вихователь дошкільного навчального закладу</t>
  </si>
  <si>
    <t xml:space="preserve"> Юрист</t>
  </si>
  <si>
    <t xml:space="preserve"> агент рекламний</t>
  </si>
  <si>
    <t xml:space="preserve"> Листоноша (поштар)</t>
  </si>
  <si>
    <t xml:space="preserve"> Обліковець</t>
  </si>
  <si>
    <t xml:space="preserve"> Адміністратор (господар) залу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</si>
  <si>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</si>
  <si>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</si>
  <si>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соціальний робітник</t>
  </si>
  <si>
    <t xml:space="preserve"> охоронець</t>
  </si>
  <si>
    <t xml:space="preserve"> перукар (перукар - модельєр)</t>
  </si>
  <si>
    <t xml:space="preserve"> Робітник на лісокультурних (лісогосподарських) роботах</t>
  </si>
  <si>
    <t xml:space="preserve"> Оператор птахофабрик та механізованих ферм</t>
  </si>
  <si>
    <t xml:space="preserve"> вальник лісу</t>
  </si>
  <si>
    <t xml:space="preserve"> Слюсар з ремонту колісних транспортних засобів</t>
  </si>
  <si>
    <t xml:space="preserve"> Електрогазозварник</t>
  </si>
  <si>
    <t xml:space="preserve"> Електрозварник ручного зварювання</t>
  </si>
  <si>
    <t xml:space="preserve"> укладальник пиломатеріалів, деталей та виробів з деревини</t>
  </si>
  <si>
    <t xml:space="preserve"> Штукатур</t>
  </si>
  <si>
    <t xml:space="preserve"> оператор верстатів з програмним керуванням</t>
  </si>
  <si>
    <t>начальник виробництва</t>
  </si>
  <si>
    <t>оператор верстатів з програмним керуванням</t>
  </si>
  <si>
    <t>оператор швацького устаткування</t>
  </si>
  <si>
    <t>слюсар з контрольно-вимірювальних приладів та автоматики (електромеханіка)</t>
  </si>
  <si>
    <t>дозувальник сировини</t>
  </si>
  <si>
    <t>апаратник полімеризації</t>
  </si>
  <si>
    <t>налагоджувальник автоматів і напівавтоматів</t>
  </si>
  <si>
    <t>бухгалтер-ревізор</t>
  </si>
  <si>
    <t>оператор комп'ютерного набору</t>
  </si>
  <si>
    <t>Професії, по яких середній розмір запропонованої заробітної плати є найбільшим, станом на 01.06.2019 року</t>
  </si>
  <si>
    <t>начальник відділу</t>
  </si>
  <si>
    <t>електромонтер з ремонту обмоток та ізоляції електроустаткування</t>
  </si>
  <si>
    <t>слюсар з ремонту колісних транспортних засобів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</si>
  <si>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01.06.2019 року</t>
  </si>
  <si>
    <t>Начальник відділу</t>
  </si>
  <si>
    <t>Начальник дільниці</t>
  </si>
  <si>
    <t>менеджер (управитель) із збуту</t>
  </si>
  <si>
    <t>Інженер-лаборант</t>
  </si>
  <si>
    <t>Інспектор</t>
  </si>
  <si>
    <t>Кошторисник</t>
  </si>
  <si>
    <t>експедитор</t>
  </si>
  <si>
    <t>Телеоператор</t>
  </si>
  <si>
    <t>представник торговельний</t>
  </si>
  <si>
    <t>лаборант (хімічні та фізичні дослідження)</t>
  </si>
  <si>
    <t>Офісний службовець (бухгалтерія) </t>
  </si>
  <si>
    <t>Обліковець з реєстрації бухгалтерських даних</t>
  </si>
  <si>
    <t>Ресепшіоніст</t>
  </si>
  <si>
    <t>контролер перонний (квитковий)</t>
  </si>
  <si>
    <t>Поліцейський (за спеціалізаціями)</t>
  </si>
  <si>
    <t>Пожежний-рятувальник</t>
  </si>
  <si>
    <t>охоронник</t>
  </si>
  <si>
    <t>Манікюрник</t>
  </si>
  <si>
    <t>перукар (перукар - модельєр)</t>
  </si>
  <si>
    <t>Продавець-консультант</t>
  </si>
  <si>
    <t>Асфальтобетонник</t>
  </si>
  <si>
    <t>чабан</t>
  </si>
  <si>
    <t>озеленювач</t>
  </si>
  <si>
    <t>Електромонтер з ремонту обмоток та ізоляції електроустаткування</t>
  </si>
  <si>
    <t>Електрозварник ручного зварювання</t>
  </si>
  <si>
    <t>Слюсар з ремонту колісних транспортних засобів</t>
  </si>
  <si>
    <t>електромонтажник-налагоджувальник</t>
  </si>
  <si>
    <t>Тракторист-машиніст сільськогосподарського (лісогосподарського) виробництва</t>
  </si>
  <si>
    <t>вантажник</t>
  </si>
  <si>
    <t>укладальник-пакувальник</t>
  </si>
  <si>
    <t>підсобний робітник</t>
  </si>
  <si>
    <t>Кількість вакансій та чисельність безробітних                                                  станом на 1 червня 2019 року в Івано-Франківській області</t>
  </si>
  <si>
    <t>Кількість вакансій та чисельність безробітних за професійними групами                                                                в Івано-Франківській області станом на 1 червня 2019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</si>
</sst>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  <numFmt numFmtId="172" formatCode="0.000"/>
    <numFmt numFmtId="173" formatCode="#,##0;[Red]#,##0"/>
    <numFmt numFmtId="174" formatCode="_-* #,##0&quot;р.&quot;_-;\-* #,##0&quot;р.&quot;_-;_-* &quot;-&quot;&quot;р.&quot;_-;_-@_-"/>
    <numFmt numFmtId="175" formatCode="\X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2"/>
      <color indexed="8"/>
      <name val="Times New Roman Cyr"/>
      <family val="1"/>
    </font>
    <font>
      <sz val="10"/>
      <color indexed="10"/>
      <name val="Times New Roman"/>
      <family val="1"/>
    </font>
    <font>
      <sz val="12"/>
      <color indexed="10"/>
      <name val="Times New Roman Cyr"/>
      <family val="1"/>
    </font>
    <font>
      <sz val="12"/>
      <color indexed="8"/>
      <name val="Times New Roman"/>
      <family val="1"/>
    </font>
    <font>
      <b/>
      <sz val="14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2"/>
      <color theme="1"/>
      <name val="Times New Roman Cyr"/>
      <family val="1"/>
    </font>
    <font>
      <sz val="10"/>
      <color rgb="FFFF0000"/>
      <name val="Times New Roman"/>
      <family val="1"/>
    </font>
    <font>
      <sz val="12"/>
      <color rgb="FFFF0000"/>
      <name val="Times New Roman Cyr"/>
      <family val="1"/>
    </font>
    <font>
      <sz val="12"/>
      <color theme="1"/>
      <name val="Times New Roman"/>
      <family val="1"/>
    </font>
    <font>
      <b/>
      <sz val="14"/>
      <color theme="1"/>
      <name val="Times New Roman Cyr"/>
      <family val="1"/>
    </font>
    <font>
      <sz val="12"/>
      <color theme="1"/>
      <name val="Times New Roman Cyr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 Cyr"/>
      <family val="0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EF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8" borderId="0" applyNumberFormat="0" applyBorder="0" applyAlignment="0" applyProtection="0"/>
    <xf numFmtId="0" fontId="11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6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25" borderId="0" applyNumberFormat="0" applyBorder="0" applyAlignment="0" applyProtection="0"/>
    <xf numFmtId="0" fontId="11" fillId="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9" borderId="0" applyNumberFormat="0" applyBorder="0" applyAlignment="0" applyProtection="0"/>
    <xf numFmtId="0" fontId="11" fillId="30" borderId="0" applyNumberFormat="0" applyBorder="0" applyAlignment="0" applyProtection="0"/>
    <xf numFmtId="0" fontId="11" fillId="5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4" borderId="0" applyNumberFormat="0" applyBorder="0" applyAlignment="0" applyProtection="0"/>
    <xf numFmtId="0" fontId="11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2" borderId="0" applyNumberFormat="0" applyBorder="0" applyAlignment="0" applyProtection="0"/>
    <xf numFmtId="0" fontId="11" fillId="33" borderId="0" applyNumberFormat="0" applyBorder="0" applyAlignment="0" applyProtection="0"/>
    <xf numFmtId="0" fontId="11" fillId="25" borderId="0" applyNumberFormat="0" applyBorder="0" applyAlignment="0" applyProtection="0"/>
    <xf numFmtId="0" fontId="11" fillId="34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6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4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9" borderId="0" applyNumberFormat="0" applyBorder="0" applyAlignment="0" applyProtection="0"/>
    <xf numFmtId="0" fontId="11" fillId="3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5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6" borderId="0" applyNumberFormat="0" applyBorder="0" applyAlignment="0" applyProtection="0"/>
    <xf numFmtId="0" fontId="11" fillId="26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26" borderId="0" applyNumberFormat="0" applyBorder="0" applyAlignment="0" applyProtection="0"/>
    <xf numFmtId="0" fontId="11" fillId="47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41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8" borderId="0" applyNumberFormat="0" applyBorder="0" applyAlignment="0" applyProtection="0"/>
    <xf numFmtId="0" fontId="11" fillId="39" borderId="0" applyNumberFormat="0" applyBorder="0" applyAlignment="0" applyProtection="0"/>
    <xf numFmtId="0" fontId="11" fillId="4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3" fillId="24" borderId="1" applyNumberFormat="0" applyAlignment="0" applyProtection="0"/>
    <xf numFmtId="0" fontId="13" fillId="28" borderId="1" applyNumberFormat="0" applyAlignment="0" applyProtection="0"/>
    <xf numFmtId="0" fontId="13" fillId="24" borderId="1" applyNumberFormat="0" applyAlignment="0" applyProtection="0"/>
    <xf numFmtId="0" fontId="14" fillId="12" borderId="1" applyNumberFormat="0" applyAlignment="0" applyProtection="0"/>
    <xf numFmtId="0" fontId="15" fillId="46" borderId="2" applyNumberFormat="0" applyAlignment="0" applyProtection="0"/>
    <xf numFmtId="0" fontId="15" fillId="49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166" fontId="10" fillId="0" borderId="0" applyFont="0" applyFill="0" applyBorder="0" applyProtection="0">
      <alignment horizontal="center" vertical="center"/>
    </xf>
    <xf numFmtId="49" fontId="10" fillId="0" borderId="0" applyFont="0" applyFill="0" applyBorder="0" applyProtection="0">
      <alignment horizontal="left" vertical="center" wrapText="1"/>
    </xf>
    <xf numFmtId="49" fontId="17" fillId="0" borderId="0" applyFill="0" applyBorder="0" applyProtection="0">
      <alignment horizontal="left" vertical="center"/>
    </xf>
    <xf numFmtId="49" fontId="18" fillId="0" borderId="3" applyFill="0" applyProtection="0">
      <alignment horizontal="center" vertical="center" wrapText="1"/>
    </xf>
    <xf numFmtId="49" fontId="18" fillId="0" borderId="4" applyFill="0" applyProtection="0">
      <alignment horizontal="center" vertical="center" wrapText="1"/>
    </xf>
    <xf numFmtId="49" fontId="10" fillId="0" borderId="0" applyFont="0" applyFill="0" applyBorder="0" applyProtection="0">
      <alignment horizontal="left" vertical="center"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1" applyNumberFormat="0" applyAlignment="0" applyProtection="0"/>
    <xf numFmtId="0" fontId="26" fillId="17" borderId="1" applyNumberFormat="0" applyAlignment="0" applyProtection="0"/>
    <xf numFmtId="0" fontId="26" fillId="8" borderId="1" applyNumberFormat="0" applyAlignment="0" applyProtection="0"/>
    <xf numFmtId="0" fontId="26" fillId="25" borderId="1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13" borderId="12" applyNumberFormat="0" applyFont="0" applyAlignment="0" applyProtection="0"/>
    <xf numFmtId="0" fontId="30" fillId="19" borderId="12" applyNumberFormat="0" applyAlignment="0" applyProtection="0"/>
    <xf numFmtId="0" fontId="1" fillId="13" borderId="12" applyNumberFormat="0" applyFont="0" applyAlignment="0" applyProtection="0"/>
    <xf numFmtId="0" fontId="5" fillId="13" borderId="12" applyNumberFormat="0" applyFont="0" applyAlignment="0" applyProtection="0"/>
    <xf numFmtId="0" fontId="31" fillId="24" borderId="13" applyNumberFormat="0" applyAlignment="0" applyProtection="0"/>
    <xf numFmtId="0" fontId="31" fillId="28" borderId="13" applyNumberFormat="0" applyAlignment="0" applyProtection="0"/>
    <xf numFmtId="0" fontId="31" fillId="24" borderId="13" applyNumberFormat="0" applyAlignment="0" applyProtection="0"/>
    <xf numFmtId="0" fontId="31" fillId="12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167" fontId="10" fillId="0" borderId="0" applyFont="0" applyFill="0" applyBorder="0" applyProtection="0">
      <alignment/>
    </xf>
    <xf numFmtId="167" fontId="10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9" fontId="10" fillId="0" borderId="0" applyFont="0" applyFill="0" applyBorder="0" applyProtection="0">
      <alignment wrapText="1"/>
    </xf>
    <xf numFmtId="49" fontId="10" fillId="0" borderId="0" applyFont="0" applyFill="0" applyBorder="0" applyProtection="0">
      <alignment wrapText="1"/>
    </xf>
    <xf numFmtId="0" fontId="35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2" borderId="0" applyNumberFormat="0" applyBorder="0" applyAlignment="0" applyProtection="0"/>
    <xf numFmtId="0" fontId="11" fillId="48" borderId="0" applyNumberFormat="0" applyBorder="0" applyAlignment="0" applyProtection="0"/>
    <xf numFmtId="0" fontId="26" fillId="8" borderId="1" applyNumberFormat="0" applyAlignment="0" applyProtection="0"/>
    <xf numFmtId="0" fontId="26" fillId="17" borderId="1" applyNumberFormat="0" applyAlignment="0" applyProtection="0"/>
    <xf numFmtId="0" fontId="26" fillId="8" borderId="1" applyNumberFormat="0" applyAlignment="0" applyProtection="0"/>
    <xf numFmtId="0" fontId="26" fillId="17" borderId="1" applyNumberFormat="0" applyAlignment="0" applyProtection="0"/>
    <xf numFmtId="0" fontId="26" fillId="17" borderId="1" applyNumberFormat="0" applyAlignment="0" applyProtection="0"/>
    <xf numFmtId="0" fontId="26" fillId="8" borderId="1" applyNumberFormat="0" applyAlignment="0" applyProtection="0"/>
    <xf numFmtId="0" fontId="26" fillId="8" borderId="1" applyNumberFormat="0" applyAlignment="0" applyProtection="0"/>
    <xf numFmtId="0" fontId="26" fillId="8" borderId="1" applyNumberFormat="0" applyAlignment="0" applyProtection="0"/>
    <xf numFmtId="0" fontId="31" fillId="24" borderId="13" applyNumberFormat="0" applyAlignment="0" applyProtection="0"/>
    <xf numFmtId="0" fontId="31" fillId="28" borderId="13" applyNumberFormat="0" applyAlignment="0" applyProtection="0"/>
    <xf numFmtId="0" fontId="31" fillId="28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13" fillId="24" borderId="1" applyNumberFormat="0" applyAlignment="0" applyProtection="0"/>
    <xf numFmtId="0" fontId="13" fillId="28" borderId="1" applyNumberFormat="0" applyAlignment="0" applyProtection="0"/>
    <xf numFmtId="0" fontId="13" fillId="28" borderId="1" applyNumberFormat="0" applyAlignment="0" applyProtection="0"/>
    <xf numFmtId="0" fontId="13" fillId="24" borderId="1" applyNumberFormat="0" applyAlignment="0" applyProtection="0"/>
    <xf numFmtId="0" fontId="13" fillId="24" borderId="1" applyNumberFormat="0" applyAlignment="0" applyProtection="0"/>
    <xf numFmtId="0" fontId="13" fillId="24" borderId="1" applyNumberFormat="0" applyAlignment="0" applyProtection="0"/>
    <xf numFmtId="0" fontId="7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79" fillId="0" borderId="15" applyNumberFormat="0" applyFill="0" applyAlignment="0" applyProtection="0"/>
    <xf numFmtId="0" fontId="20" fillId="0" borderId="5" applyNumberFormat="0" applyFill="0" applyAlignment="0" applyProtection="0"/>
    <xf numFmtId="0" fontId="37" fillId="0" borderId="16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80" fillId="0" borderId="17" applyNumberFormat="0" applyFill="0" applyAlignment="0" applyProtection="0"/>
    <xf numFmtId="0" fontId="22" fillId="0" borderId="7" applyNumberFormat="0" applyFill="0" applyAlignment="0" applyProtection="0"/>
    <xf numFmtId="0" fontId="38" fillId="0" borderId="1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81" fillId="0" borderId="19" applyNumberFormat="0" applyFill="0" applyAlignment="0" applyProtection="0"/>
    <xf numFmtId="0" fontId="24" fillId="0" borderId="9" applyNumberFormat="0" applyFill="0" applyAlignment="0" applyProtection="0"/>
    <xf numFmtId="0" fontId="39" fillId="0" borderId="20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5" fillId="46" borderId="2" applyNumberFormat="0" applyAlignment="0" applyProtection="0"/>
    <xf numFmtId="0" fontId="15" fillId="49" borderId="2" applyNumberFormat="0" applyAlignment="0" applyProtection="0"/>
    <xf numFmtId="0" fontId="15" fillId="46" borderId="2" applyNumberFormat="0" applyAlignment="0" applyProtection="0"/>
    <xf numFmtId="0" fontId="15" fillId="49" borderId="2" applyNumberFormat="0" applyAlignment="0" applyProtection="0"/>
    <xf numFmtId="0" fontId="15" fillId="49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3" fillId="24" borderId="1" applyNumberFormat="0" applyAlignment="0" applyProtection="0"/>
    <xf numFmtId="0" fontId="13" fillId="28" borderId="1" applyNumberFormat="0" applyAlignment="0" applyProtection="0"/>
    <xf numFmtId="0" fontId="14" fillId="12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3" borderId="12" applyNumberFormat="0" applyFont="0" applyAlignment="0" applyProtection="0"/>
    <xf numFmtId="0" fontId="30" fillId="19" borderId="12" applyNumberFormat="0" applyAlignment="0" applyProtection="0"/>
    <xf numFmtId="0" fontId="40" fillId="19" borderId="12" applyNumberFormat="0" applyAlignment="0" applyProtection="0"/>
    <xf numFmtId="0" fontId="5" fillId="13" borderId="12" applyNumberFormat="0" applyFont="0" applyAlignment="0" applyProtection="0"/>
    <xf numFmtId="0" fontId="10" fillId="13" borderId="12" applyNumberFormat="0" applyFont="0" applyAlignment="0" applyProtection="0"/>
    <xf numFmtId="0" fontId="10" fillId="13" borderId="12" applyNumberFormat="0" applyFont="0" applyAlignment="0" applyProtection="0"/>
    <xf numFmtId="0" fontId="5" fillId="13" borderId="12" applyNumberFormat="0" applyFont="0" applyAlignment="0" applyProtection="0"/>
    <xf numFmtId="0" fontId="40" fillId="19" borderId="12" applyNumberFormat="0" applyAlignment="0" applyProtection="0"/>
    <xf numFmtId="0" fontId="5" fillId="13" borderId="12" applyNumberFormat="0" applyFont="0" applyAlignment="0" applyProtection="0"/>
    <xf numFmtId="9" fontId="0" fillId="0" borderId="0" applyFont="0" applyFill="0" applyBorder="0" applyAlignment="0" applyProtection="0"/>
    <xf numFmtId="0" fontId="31" fillId="24" borderId="13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7" fillId="0" borderId="0" xfId="554" applyFont="1" applyFill="1">
      <alignment/>
      <protection/>
    </xf>
    <xf numFmtId="0" fontId="44" fillId="0" borderId="0" xfId="554" applyFont="1" applyFill="1" applyBorder="1" applyAlignment="1">
      <alignment horizontal="center"/>
      <protection/>
    </xf>
    <xf numFmtId="0" fontId="44" fillId="0" borderId="0" xfId="554" applyFont="1" applyFill="1">
      <alignment/>
      <protection/>
    </xf>
    <xf numFmtId="0" fontId="44" fillId="0" borderId="0" xfId="554" applyFont="1" applyFill="1" applyAlignment="1">
      <alignment vertical="center"/>
      <protection/>
    </xf>
    <xf numFmtId="0" fontId="6" fillId="0" borderId="0" xfId="554" applyFont="1" applyFill="1">
      <alignment/>
      <protection/>
    </xf>
    <xf numFmtId="0" fontId="6" fillId="0" borderId="0" xfId="554" applyFont="1" applyFill="1" applyAlignment="1">
      <alignment wrapText="1"/>
      <protection/>
    </xf>
    <xf numFmtId="165" fontId="6" fillId="0" borderId="0" xfId="554" applyNumberFormat="1" applyFont="1" applyFill="1">
      <alignment/>
      <protection/>
    </xf>
    <xf numFmtId="165" fontId="7" fillId="0" borderId="3" xfId="554" applyNumberFormat="1" applyFont="1" applyFill="1" applyBorder="1" applyAlignment="1">
      <alignment horizontal="center" vertical="center" wrapText="1"/>
      <protection/>
    </xf>
    <xf numFmtId="14" fontId="3" fillId="0" borderId="3" xfId="480" applyNumberFormat="1" applyFont="1" applyBorder="1" applyAlignment="1">
      <alignment horizontal="center" vertical="center" wrapText="1"/>
      <protection/>
    </xf>
    <xf numFmtId="3" fontId="7" fillId="50" borderId="3" xfId="554" applyNumberFormat="1" applyFont="1" applyFill="1" applyBorder="1" applyAlignment="1">
      <alignment horizontal="center" vertical="center"/>
      <protection/>
    </xf>
    <xf numFmtId="3" fontId="85" fillId="50" borderId="3" xfId="554" applyNumberFormat="1" applyFont="1" applyFill="1" applyBorder="1" applyAlignment="1">
      <alignment horizontal="center" vertical="center"/>
      <protection/>
    </xf>
    <xf numFmtId="0" fontId="3" fillId="0" borderId="0" xfId="554" applyFont="1" applyFill="1" applyAlignment="1">
      <alignment vertical="center"/>
      <protection/>
    </xf>
    <xf numFmtId="1" fontId="6" fillId="0" borderId="0" xfId="554" applyNumberFormat="1" applyFont="1" applyFill="1">
      <alignment/>
      <protection/>
    </xf>
    <xf numFmtId="0" fontId="3" fillId="0" borderId="0" xfId="554" applyFont="1" applyFill="1" applyAlignment="1">
      <alignment vertical="center" wrapText="1"/>
      <protection/>
    </xf>
    <xf numFmtId="0" fontId="6" fillId="0" borderId="0" xfId="554" applyFont="1" applyFill="1" applyAlignment="1">
      <alignment vertical="center"/>
      <protection/>
    </xf>
    <xf numFmtId="0" fontId="6" fillId="0" borderId="0" xfId="554" applyFont="1" applyFill="1" applyAlignment="1">
      <alignment horizontal="center"/>
      <protection/>
    </xf>
    <xf numFmtId="14" fontId="50" fillId="0" borderId="3" xfId="480" applyNumberFormat="1" applyFont="1" applyBorder="1" applyAlignment="1">
      <alignment horizontal="center" vertical="center" wrapText="1"/>
      <protection/>
    </xf>
    <xf numFmtId="3" fontId="42" fillId="0" borderId="3" xfId="554" applyNumberFormat="1" applyFont="1" applyFill="1" applyBorder="1" applyAlignment="1">
      <alignment horizontal="center" vertical="center"/>
      <protection/>
    </xf>
    <xf numFmtId="3" fontId="51" fillId="0" borderId="0" xfId="554" applyNumberFormat="1" applyFont="1" applyFill="1" applyAlignment="1">
      <alignment horizontal="center" vertical="center"/>
      <protection/>
    </xf>
    <xf numFmtId="3" fontId="6" fillId="0" borderId="0" xfId="554" applyNumberFormat="1" applyFont="1" applyFill="1">
      <alignment/>
      <protection/>
    </xf>
    <xf numFmtId="3" fontId="7" fillId="0" borderId="3" xfId="480" applyNumberFormat="1" applyFont="1" applyBorder="1" applyAlignment="1">
      <alignment horizontal="center" vertical="center" wrapText="1"/>
      <protection/>
    </xf>
    <xf numFmtId="3" fontId="44" fillId="0" borderId="0" xfId="554" applyNumberFormat="1" applyFont="1" applyFill="1">
      <alignment/>
      <protection/>
    </xf>
    <xf numFmtId="3" fontId="44" fillId="0" borderId="0" xfId="554" applyNumberFormat="1" applyFont="1" applyFill="1" applyAlignment="1">
      <alignment vertical="center"/>
      <protection/>
    </xf>
    <xf numFmtId="0" fontId="53" fillId="0" borderId="0" xfId="554" applyFont="1" applyFill="1">
      <alignment/>
      <protection/>
    </xf>
    <xf numFmtId="0" fontId="42" fillId="0" borderId="0" xfId="554" applyFont="1" applyFill="1">
      <alignment/>
      <protection/>
    </xf>
    <xf numFmtId="0" fontId="50" fillId="0" borderId="0" xfId="554" applyFont="1" applyFill="1">
      <alignment/>
      <protection/>
    </xf>
    <xf numFmtId="3" fontId="50" fillId="0" borderId="0" xfId="554" applyNumberFormat="1" applyFont="1" applyFill="1" applyAlignment="1">
      <alignment vertical="center"/>
      <protection/>
    </xf>
    <xf numFmtId="165" fontId="50" fillId="0" borderId="0" xfId="554" applyNumberFormat="1" applyFont="1" applyFill="1">
      <alignment/>
      <protection/>
    </xf>
    <xf numFmtId="0" fontId="7" fillId="0" borderId="3" xfId="554" applyFont="1" applyFill="1" applyBorder="1" applyAlignment="1">
      <alignment horizontal="center" vertical="center" wrapText="1"/>
      <protection/>
    </xf>
    <xf numFmtId="1" fontId="3" fillId="0" borderId="3" xfId="480" applyNumberFormat="1" applyFont="1" applyBorder="1" applyAlignment="1">
      <alignment horizontal="center" vertical="center" wrapText="1"/>
      <protection/>
    </xf>
    <xf numFmtId="165" fontId="42" fillId="0" borderId="3" xfId="554" applyNumberFormat="1" applyFont="1" applyFill="1" applyBorder="1" applyAlignment="1">
      <alignment horizontal="center" vertical="center" wrapText="1"/>
      <protection/>
    </xf>
    <xf numFmtId="1" fontId="3" fillId="0" borderId="3" xfId="480" applyNumberFormat="1" applyFont="1" applyBorder="1" applyAlignment="1">
      <alignment horizontal="center" vertical="center" wrapText="1"/>
      <protection/>
    </xf>
    <xf numFmtId="1" fontId="50" fillId="0" borderId="3" xfId="480" applyNumberFormat="1" applyFont="1" applyBorder="1" applyAlignment="1">
      <alignment horizontal="center" vertical="center" wrapText="1"/>
      <protection/>
    </xf>
    <xf numFmtId="0" fontId="7" fillId="0" borderId="0" xfId="554" applyFont="1" applyFill="1" applyAlignment="1">
      <alignment vertical="center" wrapText="1"/>
      <protection/>
    </xf>
    <xf numFmtId="0" fontId="3" fillId="0" borderId="0" xfId="554" applyFont="1" applyFill="1" applyAlignment="1">
      <alignment horizontal="center" vertical="top" wrapText="1"/>
      <protection/>
    </xf>
    <xf numFmtId="0" fontId="2" fillId="0" borderId="0" xfId="533" applyFont="1">
      <alignment/>
      <protection/>
    </xf>
    <xf numFmtId="0" fontId="2" fillId="0" borderId="3" xfId="533" applyFont="1" applyBorder="1" applyAlignment="1">
      <alignment horizontal="center" vertical="center" wrapText="1"/>
      <protection/>
    </xf>
    <xf numFmtId="0" fontId="57" fillId="0" borderId="0" xfId="533" applyFont="1" applyAlignment="1">
      <alignment horizontal="center" vertical="center" wrapText="1"/>
      <protection/>
    </xf>
    <xf numFmtId="0" fontId="8" fillId="0" borderId="0" xfId="533" applyFont="1">
      <alignment/>
      <protection/>
    </xf>
    <xf numFmtId="0" fontId="52" fillId="0" borderId="0" xfId="533" applyFont="1">
      <alignment/>
      <protection/>
    </xf>
    <xf numFmtId="0" fontId="2" fillId="0" borderId="3" xfId="533" applyFont="1" applyBorder="1" applyAlignment="1">
      <alignment horizontal="center"/>
      <protection/>
    </xf>
    <xf numFmtId="2" fontId="2" fillId="0" borderId="3" xfId="533" applyNumberFormat="1" applyFont="1" applyBorder="1" applyAlignment="1">
      <alignment horizontal="center" vertical="center" wrapText="1"/>
      <protection/>
    </xf>
    <xf numFmtId="2" fontId="2" fillId="0" borderId="0" xfId="533" applyNumberFormat="1" applyFont="1" applyAlignment="1">
      <alignment wrapText="1"/>
      <protection/>
    </xf>
    <xf numFmtId="3" fontId="2" fillId="0" borderId="0" xfId="533" applyNumberFormat="1" applyFont="1">
      <alignment/>
      <protection/>
    </xf>
    <xf numFmtId="3" fontId="2" fillId="0" borderId="3" xfId="533" applyNumberFormat="1" applyFont="1" applyBorder="1" applyAlignment="1">
      <alignment horizontal="center" vertical="center" wrapText="1"/>
      <protection/>
    </xf>
    <xf numFmtId="0" fontId="2" fillId="0" borderId="0" xfId="533" applyFont="1" applyAlignment="1">
      <alignment horizontal="center"/>
      <protection/>
    </xf>
    <xf numFmtId="0" fontId="2" fillId="0" borderId="0" xfId="533" applyFont="1" applyAlignment="1">
      <alignment/>
      <protection/>
    </xf>
    <xf numFmtId="0" fontId="48" fillId="0" borderId="0" xfId="554" applyFont="1" applyFill="1" applyAlignment="1">
      <alignment horizontal="center"/>
      <protection/>
    </xf>
    <xf numFmtId="3" fontId="8" fillId="0" borderId="0" xfId="533" applyNumberFormat="1" applyFont="1" applyAlignment="1">
      <alignment horizontal="center"/>
      <protection/>
    </xf>
    <xf numFmtId="0" fontId="7" fillId="0" borderId="3" xfId="554" applyFont="1" applyFill="1" applyBorder="1" applyAlignment="1">
      <alignment horizontal="center" vertical="center" wrapText="1"/>
      <protection/>
    </xf>
    <xf numFmtId="0" fontId="3" fillId="0" borderId="3" xfId="554" applyFont="1" applyFill="1" applyBorder="1" applyAlignment="1">
      <alignment horizontal="left" vertical="center" wrapText="1"/>
      <protection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6" fillId="0" borderId="0" xfId="533" applyFont="1">
      <alignment/>
      <protection/>
    </xf>
    <xf numFmtId="0" fontId="86" fillId="0" borderId="0" xfId="533" applyFont="1" applyAlignment="1">
      <alignment horizontal="center"/>
      <protection/>
    </xf>
    <xf numFmtId="0" fontId="8" fillId="0" borderId="3" xfId="533" applyFont="1" applyBorder="1" applyAlignment="1">
      <alignment horizontal="center" vertical="center" wrapText="1"/>
      <protection/>
    </xf>
    <xf numFmtId="3" fontId="8" fillId="0" borderId="3" xfId="0" applyNumberFormat="1" applyFont="1" applyBorder="1" applyAlignment="1">
      <alignment horizontal="center" vertical="center"/>
    </xf>
    <xf numFmtId="0" fontId="2" fillId="0" borderId="0" xfId="533" applyFont="1" applyAlignment="1">
      <alignment wrapText="1"/>
      <protection/>
    </xf>
    <xf numFmtId="0" fontId="8" fillId="0" borderId="0" xfId="533" applyFont="1" applyAlignment="1">
      <alignment wrapText="1"/>
      <protection/>
    </xf>
    <xf numFmtId="2" fontId="8" fillId="0" borderId="3" xfId="533" applyNumberFormat="1" applyFont="1" applyBorder="1" applyAlignment="1">
      <alignment horizontal="center" vertical="center" wrapText="1"/>
      <protection/>
    </xf>
    <xf numFmtId="3" fontId="8" fillId="0" borderId="3" xfId="533" applyNumberFormat="1" applyFont="1" applyBorder="1" applyAlignment="1">
      <alignment horizontal="center" vertical="center" wrapText="1"/>
      <protection/>
    </xf>
    <xf numFmtId="3" fontId="7" fillId="0" borderId="3" xfId="554" applyNumberFormat="1" applyFont="1" applyFill="1" applyBorder="1" applyAlignment="1">
      <alignment horizontal="center" vertical="center" wrapText="1"/>
      <protection/>
    </xf>
    <xf numFmtId="3" fontId="87" fillId="50" borderId="3" xfId="554" applyNumberFormat="1" applyFont="1" applyFill="1" applyBorder="1" applyAlignment="1">
      <alignment horizontal="center" vertical="center"/>
      <protection/>
    </xf>
    <xf numFmtId="0" fontId="42" fillId="0" borderId="3" xfId="554" applyFont="1" applyFill="1" applyBorder="1" applyAlignment="1">
      <alignment horizontal="center" vertical="center" wrapText="1"/>
      <protection/>
    </xf>
    <xf numFmtId="0" fontId="52" fillId="0" borderId="3" xfId="553" applyFont="1" applyBorder="1" applyAlignment="1">
      <alignment vertical="center" wrapText="1"/>
      <protection/>
    </xf>
    <xf numFmtId="3" fontId="88" fillId="0" borderId="3" xfId="533" applyNumberFormat="1" applyFont="1" applyBorder="1" applyAlignment="1">
      <alignment horizontal="center" vertical="center" wrapText="1"/>
      <protection/>
    </xf>
    <xf numFmtId="165" fontId="42" fillId="0" borderId="3" xfId="554" applyNumberFormat="1" applyFont="1" applyFill="1" applyBorder="1" applyAlignment="1">
      <alignment horizontal="center" vertical="center"/>
      <protection/>
    </xf>
    <xf numFmtId="0" fontId="52" fillId="0" borderId="3" xfId="0" applyFont="1" applyBorder="1" applyAlignment="1">
      <alignment horizontal="center" vertical="center"/>
    </xf>
    <xf numFmtId="0" fontId="8" fillId="0" borderId="3" xfId="533" applyFont="1" applyBorder="1" applyAlignment="1">
      <alignment horizontal="center" vertical="center"/>
      <protection/>
    </xf>
    <xf numFmtId="0" fontId="52" fillId="0" borderId="3" xfId="0" applyFont="1" applyBorder="1" applyAlignment="1">
      <alignment horizontal="center" vertical="center" wrapText="1"/>
    </xf>
    <xf numFmtId="3" fontId="89" fillId="0" borderId="3" xfId="554" applyNumberFormat="1" applyFont="1" applyFill="1" applyBorder="1" applyAlignment="1">
      <alignment horizontal="center" vertical="center"/>
      <protection/>
    </xf>
    <xf numFmtId="3" fontId="85" fillId="50" borderId="3" xfId="554" applyNumberFormat="1" applyFont="1" applyFill="1" applyBorder="1" applyAlignment="1">
      <alignment horizontal="center" vertical="center"/>
      <protection/>
    </xf>
    <xf numFmtId="3" fontId="90" fillId="50" borderId="3" xfId="554" applyNumberFormat="1" applyFont="1" applyFill="1" applyBorder="1" applyAlignment="1">
      <alignment horizontal="center" vertical="center"/>
      <protection/>
    </xf>
    <xf numFmtId="0" fontId="55" fillId="0" borderId="3" xfId="554" applyFont="1" applyFill="1" applyBorder="1" applyAlignment="1">
      <alignment horizontal="center" vertical="center" wrapText="1"/>
      <protection/>
    </xf>
    <xf numFmtId="3" fontId="3" fillId="0" borderId="3" xfId="554" applyNumberFormat="1" applyFont="1" applyFill="1" applyBorder="1" applyAlignment="1">
      <alignment horizontal="center" vertical="center" wrapText="1"/>
      <protection/>
    </xf>
    <xf numFmtId="164" fontId="7" fillId="0" borderId="3" xfId="480" applyNumberFormat="1" applyFont="1" applyBorder="1" applyAlignment="1">
      <alignment horizontal="center" vertical="center" wrapText="1"/>
      <protection/>
    </xf>
    <xf numFmtId="165" fontId="7" fillId="0" borderId="3" xfId="480" applyNumberFormat="1" applyFont="1" applyBorder="1" applyAlignment="1">
      <alignment horizontal="center" vertical="center" wrapText="1"/>
      <protection/>
    </xf>
    <xf numFmtId="3" fontId="42" fillId="0" borderId="3" xfId="480" applyNumberFormat="1" applyFont="1" applyBorder="1" applyAlignment="1">
      <alignment horizontal="center" vertical="center" wrapText="1"/>
      <protection/>
    </xf>
    <xf numFmtId="1" fontId="50" fillId="0" borderId="3" xfId="480" applyNumberFormat="1" applyFont="1" applyBorder="1" applyAlignment="1">
      <alignment horizontal="center" vertical="center" wrapText="1"/>
      <protection/>
    </xf>
    <xf numFmtId="0" fontId="54" fillId="0" borderId="3" xfId="554" applyFont="1" applyFill="1" applyBorder="1" applyAlignment="1">
      <alignment horizontal="center" vertical="center" wrapText="1"/>
      <protection/>
    </xf>
    <xf numFmtId="3" fontId="88" fillId="50" borderId="3" xfId="533" applyNumberFormat="1" applyFont="1" applyFill="1" applyBorder="1" applyAlignment="1">
      <alignment horizontal="center" vertical="center" wrapText="1"/>
      <protection/>
    </xf>
    <xf numFmtId="165" fontId="41" fillId="0" borderId="3" xfId="554" applyNumberFormat="1" applyFont="1" applyFill="1" applyBorder="1" applyAlignment="1">
      <alignment horizontal="center" vertical="center" wrapText="1"/>
      <protection/>
    </xf>
    <xf numFmtId="0" fontId="2" fillId="0" borderId="0" xfId="533" applyFont="1" applyAlignment="1">
      <alignment vertical="center"/>
      <protection/>
    </xf>
    <xf numFmtId="0" fontId="2" fillId="0" borderId="3" xfId="533" applyFont="1" applyBorder="1" applyAlignment="1">
      <alignment horizontal="center" vertical="center"/>
      <protection/>
    </xf>
    <xf numFmtId="3" fontId="8" fillId="0" borderId="22" xfId="0" applyNumberFormat="1" applyFont="1" applyBorder="1" applyAlignment="1">
      <alignment horizontal="center" vertical="center"/>
    </xf>
    <xf numFmtId="0" fontId="5" fillId="0" borderId="0" xfId="533">
      <alignment/>
      <protection/>
    </xf>
    <xf numFmtId="0" fontId="2" fillId="0" borderId="23" xfId="533" applyFont="1" applyBorder="1" applyAlignment="1">
      <alignment horizontal="center" vertical="center" wrapText="1"/>
      <protection/>
    </xf>
    <xf numFmtId="3" fontId="63" fillId="0" borderId="23" xfId="533" applyNumberFormat="1" applyFont="1" applyBorder="1" applyAlignment="1">
      <alignment horizontal="center" vertical="center" wrapText="1"/>
      <protection/>
    </xf>
    <xf numFmtId="0" fontId="41" fillId="51" borderId="24" xfId="533" applyFont="1" applyFill="1" applyBorder="1" applyAlignment="1">
      <alignment vertical="center" wrapText="1"/>
      <protection/>
    </xf>
    <xf numFmtId="3" fontId="41" fillId="51" borderId="24" xfId="533" applyNumberFormat="1" applyFont="1" applyFill="1" applyBorder="1" applyAlignment="1">
      <alignment horizontal="center" vertical="center" wrapText="1"/>
      <protection/>
    </xf>
    <xf numFmtId="3" fontId="63" fillId="0" borderId="0" xfId="533" applyNumberFormat="1" applyFont="1">
      <alignment/>
      <protection/>
    </xf>
    <xf numFmtId="0" fontId="8" fillId="0" borderId="3" xfId="0" applyFont="1" applyBorder="1" applyAlignment="1">
      <alignment vertical="center"/>
    </xf>
    <xf numFmtId="3" fontId="41" fillId="0" borderId="25" xfId="0" applyNumberFormat="1" applyFont="1" applyBorder="1" applyAlignment="1">
      <alignment horizontal="center" vertical="center"/>
    </xf>
    <xf numFmtId="3" fontId="7" fillId="50" borderId="3" xfId="554" applyNumberFormat="1" applyFont="1" applyFill="1" applyBorder="1" applyAlignment="1">
      <alignment horizontal="center" vertical="center"/>
      <protection/>
    </xf>
    <xf numFmtId="165" fontId="42" fillId="0" borderId="3" xfId="480" applyNumberFormat="1" applyFont="1" applyBorder="1" applyAlignment="1">
      <alignment horizontal="center" vertical="center" wrapText="1"/>
      <protection/>
    </xf>
    <xf numFmtId="164" fontId="42" fillId="0" borderId="3" xfId="480" applyNumberFormat="1" applyFont="1" applyBorder="1" applyAlignment="1">
      <alignment horizontal="center" vertical="center" wrapText="1"/>
      <protection/>
    </xf>
    <xf numFmtId="0" fontId="91" fillId="0" borderId="0" xfId="533" applyFont="1">
      <alignment/>
      <protection/>
    </xf>
    <xf numFmtId="0" fontId="8" fillId="0" borderId="3" xfId="0" applyFont="1" applyBorder="1" applyAlignment="1">
      <alignment horizontal="left" vertical="center" wrapText="1"/>
    </xf>
    <xf numFmtId="3" fontId="7" fillId="0" borderId="23" xfId="554" applyNumberFormat="1" applyFont="1" applyFill="1" applyBorder="1" applyAlignment="1">
      <alignment horizontal="center" vertical="center" wrapText="1"/>
      <protection/>
    </xf>
    <xf numFmtId="3" fontId="42" fillId="50" borderId="3" xfId="554" applyNumberFormat="1" applyFont="1" applyFill="1" applyBorder="1" applyAlignment="1">
      <alignment horizontal="center" vertical="center"/>
      <protection/>
    </xf>
    <xf numFmtId="0" fontId="45" fillId="0" borderId="0" xfId="554" applyFont="1" applyFill="1" applyAlignment="1">
      <alignment horizontal="center"/>
      <protection/>
    </xf>
    <xf numFmtId="0" fontId="46" fillId="0" borderId="0" xfId="554" applyFont="1" applyFill="1" applyAlignment="1">
      <alignment horizontal="center"/>
      <protection/>
    </xf>
    <xf numFmtId="0" fontId="44" fillId="0" borderId="3" xfId="554" applyFont="1" applyFill="1" applyBorder="1" applyAlignment="1">
      <alignment horizontal="center"/>
      <protection/>
    </xf>
    <xf numFmtId="0" fontId="7" fillId="0" borderId="26" xfId="554" applyFont="1" applyFill="1" applyBorder="1" applyAlignment="1">
      <alignment horizontal="center" vertical="center"/>
      <protection/>
    </xf>
    <xf numFmtId="0" fontId="7" fillId="0" borderId="27" xfId="554" applyFont="1" applyFill="1" applyBorder="1" applyAlignment="1">
      <alignment horizontal="center" vertical="center"/>
      <protection/>
    </xf>
    <xf numFmtId="0" fontId="7" fillId="0" borderId="23" xfId="554" applyFont="1" applyFill="1" applyBorder="1" applyAlignment="1">
      <alignment horizontal="center" vertical="center" wrapText="1"/>
      <protection/>
    </xf>
    <xf numFmtId="0" fontId="7" fillId="0" borderId="22" xfId="554" applyFont="1" applyFill="1" applyBorder="1" applyAlignment="1">
      <alignment horizontal="center" vertical="center" wrapText="1"/>
      <protection/>
    </xf>
    <xf numFmtId="0" fontId="47" fillId="0" borderId="0" xfId="554" applyFont="1" applyFill="1" applyAlignment="1">
      <alignment horizontal="center"/>
      <protection/>
    </xf>
    <xf numFmtId="0" fontId="48" fillId="0" borderId="0" xfId="554" applyFont="1" applyFill="1" applyAlignment="1">
      <alignment horizontal="center"/>
      <protection/>
    </xf>
    <xf numFmtId="0" fontId="49" fillId="0" borderId="3" xfId="554" applyFont="1" applyFill="1" applyBorder="1" applyAlignment="1">
      <alignment horizontal="center" vertical="center"/>
      <protection/>
    </xf>
    <xf numFmtId="1" fontId="42" fillId="0" borderId="3" xfId="480" applyNumberFormat="1" applyFont="1" applyBorder="1" applyAlignment="1">
      <alignment horizontal="center" vertical="center" wrapText="1"/>
      <protection/>
    </xf>
    <xf numFmtId="0" fontId="42" fillId="0" borderId="3" xfId="554" applyFont="1" applyFill="1" applyBorder="1" applyAlignment="1">
      <alignment horizontal="center" vertical="center" wrapText="1"/>
      <protection/>
    </xf>
    <xf numFmtId="0" fontId="57" fillId="0" borderId="0" xfId="533" applyFont="1" applyAlignment="1">
      <alignment horizontal="center" vertical="center" wrapText="1"/>
      <protection/>
    </xf>
    <xf numFmtId="0" fontId="8" fillId="0" borderId="3" xfId="533" applyFont="1" applyBorder="1" applyAlignment="1">
      <alignment horizontal="center"/>
      <protection/>
    </xf>
    <xf numFmtId="2" fontId="8" fillId="0" borderId="3" xfId="533" applyNumberFormat="1" applyFont="1" applyBorder="1" applyAlignment="1">
      <alignment horizontal="center" vertical="center" wrapText="1"/>
      <protection/>
    </xf>
    <xf numFmtId="0" fontId="60" fillId="0" borderId="3" xfId="533" applyFont="1" applyBorder="1" applyAlignment="1">
      <alignment horizontal="center" vertical="center" wrapText="1"/>
      <protection/>
    </xf>
    <xf numFmtId="0" fontId="60" fillId="0" borderId="3" xfId="533" applyNumberFormat="1" applyFont="1" applyBorder="1" applyAlignment="1">
      <alignment horizontal="center" vertical="center" wrapText="1"/>
      <protection/>
    </xf>
    <xf numFmtId="0" fontId="8" fillId="0" borderId="3" xfId="533" applyFont="1" applyBorder="1" applyAlignment="1">
      <alignment horizontal="center" vertical="center" wrapText="1"/>
      <protection/>
    </xf>
    <xf numFmtId="0" fontId="92" fillId="0" borderId="3" xfId="533" applyFont="1" applyBorder="1" applyAlignment="1">
      <alignment horizontal="center" vertical="center" wrapText="1"/>
      <protection/>
    </xf>
    <xf numFmtId="0" fontId="41" fillId="0" borderId="3" xfId="533" applyFont="1" applyBorder="1" applyAlignment="1">
      <alignment horizontal="center" vertical="center" wrapText="1"/>
      <protection/>
    </xf>
    <xf numFmtId="0" fontId="58" fillId="0" borderId="0" xfId="533" applyFont="1" applyAlignment="1">
      <alignment horizontal="center" vertical="center" wrapText="1"/>
      <protection/>
    </xf>
    <xf numFmtId="2" fontId="8" fillId="0" borderId="23" xfId="533" applyNumberFormat="1" applyFont="1" applyBorder="1" applyAlignment="1">
      <alignment horizontal="center" vertical="center" wrapText="1"/>
      <protection/>
    </xf>
    <xf numFmtId="2" fontId="8" fillId="0" borderId="28" xfId="533" applyNumberFormat="1" applyFont="1" applyBorder="1" applyAlignment="1">
      <alignment horizontal="center" vertical="center" wrapText="1"/>
      <protection/>
    </xf>
    <xf numFmtId="2" fontId="8" fillId="0" borderId="22" xfId="533" applyNumberFormat="1" applyFont="1" applyBorder="1" applyAlignment="1">
      <alignment horizontal="center" vertical="center" wrapText="1"/>
      <protection/>
    </xf>
    <xf numFmtId="0" fontId="8" fillId="0" borderId="3" xfId="533" applyNumberFormat="1" applyFont="1" applyBorder="1" applyAlignment="1">
      <alignment horizontal="center" vertical="center" wrapText="1"/>
      <protection/>
    </xf>
    <xf numFmtId="3" fontId="8" fillId="0" borderId="3" xfId="533" applyNumberFormat="1" applyFont="1" applyBorder="1" applyAlignment="1">
      <alignment horizontal="center" vertical="center" wrapText="1"/>
      <protection/>
    </xf>
    <xf numFmtId="0" fontId="93" fillId="0" borderId="0" xfId="533" applyFont="1" applyAlignment="1">
      <alignment horizontal="center" vertical="center" wrapText="1"/>
      <protection/>
    </xf>
    <xf numFmtId="0" fontId="59" fillId="0" borderId="0" xfId="533" applyFont="1" applyAlignment="1">
      <alignment horizontal="center" vertical="center" wrapText="1"/>
      <protection/>
    </xf>
    <xf numFmtId="0" fontId="41" fillId="0" borderId="0" xfId="533" applyFont="1" applyAlignment="1">
      <alignment horizontal="center" vertical="center" wrapText="1"/>
      <protection/>
    </xf>
    <xf numFmtId="0" fontId="62" fillId="0" borderId="0" xfId="533" applyFont="1" applyAlignment="1">
      <alignment horizontal="center" vertical="center" wrapText="1"/>
      <protection/>
    </xf>
    <xf numFmtId="0" fontId="42" fillId="0" borderId="0" xfId="554" applyFont="1" applyFill="1" applyAlignment="1">
      <alignment horizontal="center"/>
      <protection/>
    </xf>
    <xf numFmtId="0" fontId="43" fillId="0" borderId="0" xfId="554" applyFont="1" applyFill="1" applyAlignment="1">
      <alignment horizontal="center"/>
      <protection/>
    </xf>
    <xf numFmtId="1" fontId="7" fillId="0" borderId="23" xfId="480" applyNumberFormat="1" applyFont="1" applyBorder="1" applyAlignment="1">
      <alignment horizontal="center" vertical="center" wrapText="1"/>
      <protection/>
    </xf>
    <xf numFmtId="1" fontId="7" fillId="0" borderId="22" xfId="480" applyNumberFormat="1" applyFont="1" applyBorder="1" applyAlignment="1">
      <alignment horizontal="center" vertical="center" wrapText="1"/>
      <protection/>
    </xf>
    <xf numFmtId="0" fontId="94" fillId="0" borderId="0" xfId="554" applyFont="1" applyFill="1" applyAlignment="1">
      <alignment horizontal="center"/>
      <protection/>
    </xf>
    <xf numFmtId="0" fontId="42" fillId="0" borderId="26" xfId="554" applyFont="1" applyFill="1" applyBorder="1" applyAlignment="1">
      <alignment horizontal="center" vertical="center"/>
      <protection/>
    </xf>
    <xf numFmtId="0" fontId="42" fillId="0" borderId="27" xfId="554" applyFont="1" applyFill="1" applyBorder="1" applyAlignment="1">
      <alignment horizontal="center" vertical="center"/>
      <protection/>
    </xf>
    <xf numFmtId="14" fontId="42" fillId="0" borderId="23" xfId="480" applyNumberFormat="1" applyFont="1" applyBorder="1" applyAlignment="1">
      <alignment horizontal="center" vertical="center" wrapText="1"/>
      <protection/>
    </xf>
    <xf numFmtId="14" fontId="42" fillId="0" borderId="22" xfId="480" applyNumberFormat="1" applyFont="1" applyBorder="1" applyAlignment="1">
      <alignment horizontal="center" vertical="center" wrapText="1"/>
      <protection/>
    </xf>
    <xf numFmtId="0" fontId="42" fillId="0" borderId="23" xfId="554" applyFont="1" applyFill="1" applyBorder="1" applyAlignment="1">
      <alignment horizontal="center" vertical="center" wrapText="1"/>
      <protection/>
    </xf>
    <xf numFmtId="0" fontId="42" fillId="0" borderId="22" xfId="554" applyFont="1" applyFill="1" applyBorder="1" applyAlignment="1">
      <alignment horizontal="center" vertical="center" wrapText="1"/>
      <protection/>
    </xf>
    <xf numFmtId="0" fontId="56" fillId="0" borderId="0" xfId="554" applyFont="1" applyFill="1" applyBorder="1" applyAlignment="1">
      <alignment horizontal="center" vertical="center" wrapText="1"/>
      <protection/>
    </xf>
    <xf numFmtId="0" fontId="45" fillId="0" borderId="0" xfId="554" applyFont="1" applyFill="1" applyAlignment="1">
      <alignment horizontal="center" wrapText="1"/>
      <protection/>
    </xf>
    <xf numFmtId="2" fontId="50" fillId="0" borderId="3" xfId="554" applyNumberFormat="1" applyFont="1" applyFill="1" applyBorder="1" applyAlignment="1">
      <alignment horizontal="center" vertical="center" wrapText="1"/>
      <protection/>
    </xf>
    <xf numFmtId="0" fontId="50" fillId="0" borderId="3" xfId="554" applyFont="1" applyFill="1" applyBorder="1" applyAlignment="1">
      <alignment horizontal="center" vertical="center" wrapText="1"/>
      <protection/>
    </xf>
    <xf numFmtId="14" fontId="3" fillId="0" borderId="3" xfId="480" applyNumberFormat="1" applyFont="1" applyBorder="1" applyAlignment="1">
      <alignment horizontal="center" vertical="center" wrapText="1"/>
      <protection/>
    </xf>
  </cellXfs>
  <cellStyles count="595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_16 " xfId="49"/>
    <cellStyle name="20% - Акцент2" xfId="50"/>
    <cellStyle name="20% — акцент2" xfId="51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_16 " xfId="58"/>
    <cellStyle name="20% - Акцент3" xfId="59"/>
    <cellStyle name="20% — акцент3" xfId="60"/>
    <cellStyle name="20% - Акцент3 2" xfId="61"/>
    <cellStyle name="20% — акцент3 2" xfId="62"/>
    <cellStyle name="20% - Акцент3 3" xfId="63"/>
    <cellStyle name="20% — акцент3 3" xfId="64"/>
    <cellStyle name="20% - Акцент3 4" xfId="65"/>
    <cellStyle name="20% - Акцент3 5" xfId="66"/>
    <cellStyle name="20% - Акцент3_16 " xfId="67"/>
    <cellStyle name="20% - Акцент4" xfId="68"/>
    <cellStyle name="20% — акцент4" xfId="69"/>
    <cellStyle name="20% - Акцент4 2" xfId="70"/>
    <cellStyle name="20% — акцент4 2" xfId="71"/>
    <cellStyle name="20% - Акцент4 3" xfId="72"/>
    <cellStyle name="20% — акцент4 3" xfId="73"/>
    <cellStyle name="20% - Акцент4 4" xfId="74"/>
    <cellStyle name="20% - Акцент4 5" xfId="75"/>
    <cellStyle name="20% - Акцент4_16 " xfId="76"/>
    <cellStyle name="20% - Акцент5" xfId="77"/>
    <cellStyle name="20% — акцент5" xfId="78"/>
    <cellStyle name="20% - Акцент5 2" xfId="79"/>
    <cellStyle name="20% — акцент5 2" xfId="80"/>
    <cellStyle name="20% - Акцент5 3" xfId="81"/>
    <cellStyle name="20% - Акцент5 4" xfId="82"/>
    <cellStyle name="20% - Акцент5 5" xfId="83"/>
    <cellStyle name="20% - Акцент6" xfId="84"/>
    <cellStyle name="20% — акцент6" xfId="85"/>
    <cellStyle name="20% - Акцент6 2" xfId="86"/>
    <cellStyle name="20% — акцент6 2" xfId="87"/>
    <cellStyle name="20% - Акцент6 3" xfId="88"/>
    <cellStyle name="20% — акцент6 3" xfId="89"/>
    <cellStyle name="20% - Акцент6 4" xfId="90"/>
    <cellStyle name="20% - Акцент6 5" xfId="91"/>
    <cellStyle name="20% - Акцент6_16 " xfId="92"/>
    <cellStyle name="20% – Акцентування1" xfId="93"/>
    <cellStyle name="20% – Акцентування1 2" xfId="94"/>
    <cellStyle name="20% – Акцентування1_П_1" xfId="95"/>
    <cellStyle name="20% – Акцентування2" xfId="96"/>
    <cellStyle name="20% – Акцентування2 2" xfId="97"/>
    <cellStyle name="20% – Акцентування2_П_1" xfId="98"/>
    <cellStyle name="20% – Акцентування3" xfId="99"/>
    <cellStyle name="20% – Акцентування3 2" xfId="100"/>
    <cellStyle name="20% – Акцентування3_П_1" xfId="101"/>
    <cellStyle name="20% – Акцентування4" xfId="102"/>
    <cellStyle name="20% – Акцентування4 2" xfId="103"/>
    <cellStyle name="20% – Акцентування4_П_1" xfId="104"/>
    <cellStyle name="20% – Акцентування5" xfId="105"/>
    <cellStyle name="20% – Акцентування5 2" xfId="106"/>
    <cellStyle name="20% – Акцентування5_П_1" xfId="107"/>
    <cellStyle name="20% – Акцентування6" xfId="108"/>
    <cellStyle name="20% – Акцентування6 2" xfId="109"/>
    <cellStyle name="20% – Акцентування6_П_1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_16 " xfId="143"/>
    <cellStyle name="40% - Акцент2" xfId="144"/>
    <cellStyle name="40% — акцент2" xfId="145"/>
    <cellStyle name="40% - Акцент2 2" xfId="146"/>
    <cellStyle name="40% — акцент2 2" xfId="147"/>
    <cellStyle name="40% - Акцент2 3" xfId="148"/>
    <cellStyle name="40% - Акцент2 4" xfId="149"/>
    <cellStyle name="40% - Акцент2 5" xfId="150"/>
    <cellStyle name="40% - Акцент3" xfId="151"/>
    <cellStyle name="40% — акцент3" xfId="152"/>
    <cellStyle name="40% - Акцент3 2" xfId="153"/>
    <cellStyle name="40% — акцент3 2" xfId="154"/>
    <cellStyle name="40% - Акцент3 3" xfId="155"/>
    <cellStyle name="40% — акцент3 3" xfId="156"/>
    <cellStyle name="40% - Акцент3 4" xfId="157"/>
    <cellStyle name="40% - Акцент3 5" xfId="158"/>
    <cellStyle name="40% - Акцент3_16 " xfId="159"/>
    <cellStyle name="40% - Акцент4" xfId="160"/>
    <cellStyle name="40% — акцент4" xfId="161"/>
    <cellStyle name="40% - Акцент4 2" xfId="162"/>
    <cellStyle name="40% — акцент4 2" xfId="163"/>
    <cellStyle name="40% - Акцент4 3" xfId="164"/>
    <cellStyle name="40% — акцент4 3" xfId="165"/>
    <cellStyle name="40% - Акцент4 4" xfId="166"/>
    <cellStyle name="40% - Акцент4 5" xfId="167"/>
    <cellStyle name="40% - Акцент4_16 " xfId="168"/>
    <cellStyle name="40% - Акцент5" xfId="169"/>
    <cellStyle name="40% — акцент5" xfId="170"/>
    <cellStyle name="40% - Акцент5 2" xfId="171"/>
    <cellStyle name="40% — акцент5 2" xfId="172"/>
    <cellStyle name="40% - Акцент5 3" xfId="173"/>
    <cellStyle name="40% — акцент5 3" xfId="174"/>
    <cellStyle name="40% - Акцент5 4" xfId="175"/>
    <cellStyle name="40% - Акцент5 5" xfId="176"/>
    <cellStyle name="40% - Акцент5_16 " xfId="177"/>
    <cellStyle name="40% - Акцент6" xfId="178"/>
    <cellStyle name="40% — акцент6" xfId="179"/>
    <cellStyle name="40% - Акцент6 2" xfId="180"/>
    <cellStyle name="40% — акцент6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16 " xfId="186"/>
    <cellStyle name="40% – Акцентування1" xfId="187"/>
    <cellStyle name="40% – Акцентування1 2" xfId="188"/>
    <cellStyle name="40% – Акцентування1_П_1" xfId="189"/>
    <cellStyle name="40% – Акцентування2" xfId="190"/>
    <cellStyle name="40% – Акцентування2 2" xfId="191"/>
    <cellStyle name="40% – Акцентування2_П_1" xfId="192"/>
    <cellStyle name="40% – Акцентування3" xfId="193"/>
    <cellStyle name="40% – Акцентування3 2" xfId="194"/>
    <cellStyle name="40% – Акцентування3_П_1" xfId="195"/>
    <cellStyle name="40% – Акцентування4" xfId="196"/>
    <cellStyle name="40% – Акцентування4 2" xfId="197"/>
    <cellStyle name="40% – Акцентування4_П_1" xfId="198"/>
    <cellStyle name="40% – Акцентування5" xfId="199"/>
    <cellStyle name="40% – Акцентування5 2" xfId="200"/>
    <cellStyle name="40% – Акцентування5_П_1" xfId="201"/>
    <cellStyle name="40% – Акцентування6" xfId="202"/>
    <cellStyle name="40% – Акцентування6 2" xfId="203"/>
    <cellStyle name="40% – Акцентування6_П_1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_16 " xfId="237"/>
    <cellStyle name="60% - Акцент2" xfId="238"/>
    <cellStyle name="60% — акцент2" xfId="239"/>
    <cellStyle name="60% - Акцент2 2" xfId="240"/>
    <cellStyle name="60% — акцент2 2" xfId="241"/>
    <cellStyle name="60% - Акцент2 3" xfId="242"/>
    <cellStyle name="60% — акцент2 3" xfId="243"/>
    <cellStyle name="60% - Акцент2 4" xfId="244"/>
    <cellStyle name="60% - Акцент2 5" xfId="245"/>
    <cellStyle name="60% - Акцент2_16 " xfId="246"/>
    <cellStyle name="60% - Акцент3" xfId="247"/>
    <cellStyle name="60% — акцент3" xfId="248"/>
    <cellStyle name="60% - Акцент3 2" xfId="249"/>
    <cellStyle name="60% — акцент3 2" xfId="250"/>
    <cellStyle name="60% - Акцент3 3" xfId="251"/>
    <cellStyle name="60% — акцент3 3" xfId="252"/>
    <cellStyle name="60% - Акцент3 4" xfId="253"/>
    <cellStyle name="60% - Акцент3 5" xfId="254"/>
    <cellStyle name="60% - Акцент3_16 " xfId="255"/>
    <cellStyle name="60% - Акцент4" xfId="256"/>
    <cellStyle name="60% — акцент4" xfId="257"/>
    <cellStyle name="60% - Акцент4 2" xfId="258"/>
    <cellStyle name="60% — акцент4 2" xfId="259"/>
    <cellStyle name="60% - Акцент4 3" xfId="260"/>
    <cellStyle name="60% — акцент4 3" xfId="261"/>
    <cellStyle name="60% - Акцент4 4" xfId="262"/>
    <cellStyle name="60% - Акцент4 5" xfId="263"/>
    <cellStyle name="60% - Акцент4_16 " xfId="264"/>
    <cellStyle name="60% - Акцент5" xfId="265"/>
    <cellStyle name="60% — акцент5" xfId="266"/>
    <cellStyle name="60% - Акцент5 2" xfId="267"/>
    <cellStyle name="60% — акцент5 2" xfId="268"/>
    <cellStyle name="60% - Акцент5 3" xfId="269"/>
    <cellStyle name="60% — акцент5 3" xfId="270"/>
    <cellStyle name="60% - Акцент5 4" xfId="271"/>
    <cellStyle name="60% - Акцент5 5" xfId="272"/>
    <cellStyle name="60% - Акцент5_16 " xfId="273"/>
    <cellStyle name="60% - Акцент6" xfId="274"/>
    <cellStyle name="60% — акцент6" xfId="275"/>
    <cellStyle name="60% - Акцент6 2" xfId="276"/>
    <cellStyle name="60% — акцент6 2" xfId="277"/>
    <cellStyle name="60% - Акцент6 3" xfId="278"/>
    <cellStyle name="60% — акцент6 3" xfId="279"/>
    <cellStyle name="60% - Акцент6 4" xfId="280"/>
    <cellStyle name="60% - Акцент6 5" xfId="281"/>
    <cellStyle name="60% - Акцент6_16 " xfId="282"/>
    <cellStyle name="60% – Акцентування1" xfId="283"/>
    <cellStyle name="60% – Акцентування1 2" xfId="284"/>
    <cellStyle name="60% – Акцентування2" xfId="285"/>
    <cellStyle name="60% – Акцентування2 2" xfId="286"/>
    <cellStyle name="60% – Акцентування3" xfId="287"/>
    <cellStyle name="60% – Акцентування3 2" xfId="288"/>
    <cellStyle name="60% – Акцентування4" xfId="289"/>
    <cellStyle name="60% – Акцентування4 2" xfId="290"/>
    <cellStyle name="60% – Акцентування5" xfId="291"/>
    <cellStyle name="60% – Акцентування5 2" xfId="292"/>
    <cellStyle name="60% – Акцентування6" xfId="293"/>
    <cellStyle name="60% – Акцентування6 2" xfId="294"/>
    <cellStyle name="Accent1" xfId="295"/>
    <cellStyle name="Accent1 2" xfId="296"/>
    <cellStyle name="Accent1 3" xfId="297"/>
    <cellStyle name="Accent1_П_1" xfId="298"/>
    <cellStyle name="Accent2" xfId="299"/>
    <cellStyle name="Accent2 2" xfId="300"/>
    <cellStyle name="Accent2 3" xfId="301"/>
    <cellStyle name="Accent2_П_1" xfId="302"/>
    <cellStyle name="Accent3" xfId="303"/>
    <cellStyle name="Accent3 2" xfId="304"/>
    <cellStyle name="Accent3 3" xfId="305"/>
    <cellStyle name="Accent3_П_1" xfId="306"/>
    <cellStyle name="Accent4" xfId="307"/>
    <cellStyle name="Accent4 2" xfId="308"/>
    <cellStyle name="Accent4 3" xfId="309"/>
    <cellStyle name="Accent4_П_1" xfId="310"/>
    <cellStyle name="Accent5" xfId="311"/>
    <cellStyle name="Accent5 2" xfId="312"/>
    <cellStyle name="Accent5 3" xfId="313"/>
    <cellStyle name="Accent5_П_1" xfId="314"/>
    <cellStyle name="Accent6" xfId="315"/>
    <cellStyle name="Accent6 2" xfId="316"/>
    <cellStyle name="Accent6 3" xfId="317"/>
    <cellStyle name="Accent6_П_1" xfId="318"/>
    <cellStyle name="Bad" xfId="319"/>
    <cellStyle name="Bad 2" xfId="320"/>
    <cellStyle name="Bad 3" xfId="321"/>
    <cellStyle name="Bad_П_1" xfId="322"/>
    <cellStyle name="Calculation" xfId="323"/>
    <cellStyle name="Calculation 2" xfId="324"/>
    <cellStyle name="Calculation 3" xfId="325"/>
    <cellStyle name="Calculation_П_1" xfId="326"/>
    <cellStyle name="Check Cell" xfId="327"/>
    <cellStyle name="Check Cell 2" xfId="328"/>
    <cellStyle name="Check Cell 3" xfId="329"/>
    <cellStyle name="Check Cell_П_1" xfId="330"/>
    <cellStyle name="Excel Built-in Normal" xfId="331"/>
    <cellStyle name="Explanatory Text" xfId="332"/>
    <cellStyle name="fBlock" xfId="333"/>
    <cellStyle name="fCmp" xfId="334"/>
    <cellStyle name="fEr" xfId="335"/>
    <cellStyle name="fHead" xfId="336"/>
    <cellStyle name="fHead 2" xfId="337"/>
    <cellStyle name="fName" xfId="338"/>
    <cellStyle name="Good" xfId="339"/>
    <cellStyle name="Good 2" xfId="340"/>
    <cellStyle name="Good 3" xfId="341"/>
    <cellStyle name="Good_П_1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Input" xfId="351"/>
    <cellStyle name="Input 2" xfId="352"/>
    <cellStyle name="Input 3" xfId="353"/>
    <cellStyle name="Input_П_1" xfId="354"/>
    <cellStyle name="Linked Cell" xfId="355"/>
    <cellStyle name="Linked Cell 2" xfId="356"/>
    <cellStyle name="Neutral" xfId="357"/>
    <cellStyle name="Neutral 2" xfId="358"/>
    <cellStyle name="Neutral 3" xfId="359"/>
    <cellStyle name="Neutral_П_1" xfId="360"/>
    <cellStyle name="Normal 2" xfId="361"/>
    <cellStyle name="Normal_Sheet1" xfId="362"/>
    <cellStyle name="Note" xfId="363"/>
    <cellStyle name="Note 2" xfId="364"/>
    <cellStyle name="Note 3" xfId="365"/>
    <cellStyle name="Note_П_1" xfId="366"/>
    <cellStyle name="Output" xfId="367"/>
    <cellStyle name="Output 2" xfId="368"/>
    <cellStyle name="Output 3" xfId="369"/>
    <cellStyle name="Output_П_1" xfId="370"/>
    <cellStyle name="Title" xfId="371"/>
    <cellStyle name="Total" xfId="372"/>
    <cellStyle name="vDa" xfId="373"/>
    <cellStyle name="vDa 2" xfId="374"/>
    <cellStyle name="vHl" xfId="375"/>
    <cellStyle name="vHl 2" xfId="376"/>
    <cellStyle name="vN0" xfId="377"/>
    <cellStyle name="vN0 2" xfId="378"/>
    <cellStyle name="vN0 3" xfId="379"/>
    <cellStyle name="vSt" xfId="380"/>
    <cellStyle name="vSt 2" xfId="381"/>
    <cellStyle name="Warning Text" xfId="382"/>
    <cellStyle name="Акцент1" xfId="383"/>
    <cellStyle name="Акцент1 2" xfId="384"/>
    <cellStyle name="Акцент1 2 2" xfId="385"/>
    <cellStyle name="Акцент1 3" xfId="386"/>
    <cellStyle name="Акцент1 4" xfId="387"/>
    <cellStyle name="Акцент1 5" xfId="388"/>
    <cellStyle name="Акцент2" xfId="389"/>
    <cellStyle name="Акцент2 2" xfId="390"/>
    <cellStyle name="Акцент2 2 2" xfId="391"/>
    <cellStyle name="Акцент2 3" xfId="392"/>
    <cellStyle name="Акцент2 4" xfId="393"/>
    <cellStyle name="Акцент2 5" xfId="394"/>
    <cellStyle name="Акцент3" xfId="395"/>
    <cellStyle name="Акцент3 2" xfId="396"/>
    <cellStyle name="Акцент3 2 2" xfId="397"/>
    <cellStyle name="Акцент3 3" xfId="398"/>
    <cellStyle name="Акцент3 4" xfId="399"/>
    <cellStyle name="Акцент3 5" xfId="400"/>
    <cellStyle name="Акцент4" xfId="401"/>
    <cellStyle name="Акцент4 2" xfId="402"/>
    <cellStyle name="Акцент4 2 2" xfId="403"/>
    <cellStyle name="Акцент4 3" xfId="404"/>
    <cellStyle name="Акцент4 4" xfId="405"/>
    <cellStyle name="Акцент4 5" xfId="406"/>
    <cellStyle name="Акцент5" xfId="407"/>
    <cellStyle name="Акцент5 2" xfId="408"/>
    <cellStyle name="Акцент5 2 2" xfId="409"/>
    <cellStyle name="Акцент5 3" xfId="410"/>
    <cellStyle name="Акцент5 4" xfId="411"/>
    <cellStyle name="Акцент5 5" xfId="412"/>
    <cellStyle name="Акцент6" xfId="413"/>
    <cellStyle name="Акцент6 2" xfId="414"/>
    <cellStyle name="Акцент6 2 2" xfId="415"/>
    <cellStyle name="Акцент6 3" xfId="416"/>
    <cellStyle name="Акцент6 4" xfId="417"/>
    <cellStyle name="Акцент6 5" xfId="418"/>
    <cellStyle name="Акцентування1" xfId="419"/>
    <cellStyle name="Акцентування1 2" xfId="420"/>
    <cellStyle name="Акцентування2" xfId="421"/>
    <cellStyle name="Акцентування2 2" xfId="422"/>
    <cellStyle name="Акцентування3" xfId="423"/>
    <cellStyle name="Акцентування3 2" xfId="424"/>
    <cellStyle name="Акцентування4" xfId="425"/>
    <cellStyle name="Акцентування4 2" xfId="426"/>
    <cellStyle name="Акцентування5" xfId="427"/>
    <cellStyle name="Акцентування5 2" xfId="428"/>
    <cellStyle name="Акцентування6" xfId="429"/>
    <cellStyle name="Акцентування6 2" xfId="430"/>
    <cellStyle name="Ввід" xfId="431"/>
    <cellStyle name="Ввід 2" xfId="432"/>
    <cellStyle name="Ввод " xfId="433"/>
    <cellStyle name="Ввод  2" xfId="434"/>
    <cellStyle name="Ввод  2 2" xfId="435"/>
    <cellStyle name="Ввод  3" xfId="436"/>
    <cellStyle name="Ввод  4" xfId="437"/>
    <cellStyle name="Ввод  5" xfId="438"/>
    <cellStyle name="Вывод" xfId="439"/>
    <cellStyle name="Вывод 2" xfId="440"/>
    <cellStyle name="Вывод 2 2" xfId="441"/>
    <cellStyle name="Вывод 3" xfId="442"/>
    <cellStyle name="Вывод 4" xfId="443"/>
    <cellStyle name="Вывод 5" xfId="444"/>
    <cellStyle name="Вычисление" xfId="445"/>
    <cellStyle name="Вычисление 2" xfId="446"/>
    <cellStyle name="Вычисление 2 2" xfId="447"/>
    <cellStyle name="Вычисление 3" xfId="448"/>
    <cellStyle name="Вычисление 4" xfId="449"/>
    <cellStyle name="Вычисление 5" xfId="450"/>
    <cellStyle name="Гиперссылка 2" xfId="451"/>
    <cellStyle name="Гиперссылка 3" xfId="452"/>
    <cellStyle name="Грошовий 2" xfId="453"/>
    <cellStyle name="Currency" xfId="454"/>
    <cellStyle name="Currency [0]" xfId="455"/>
    <cellStyle name="Добре" xfId="456"/>
    <cellStyle name="Добре 2" xfId="457"/>
    <cellStyle name="Заголовок 1" xfId="458"/>
    <cellStyle name="Заголовок 1 2" xfId="459"/>
    <cellStyle name="Заголовок 1 3" xfId="460"/>
    <cellStyle name="Заголовок 1 4" xfId="461"/>
    <cellStyle name="Заголовок 1 5" xfId="462"/>
    <cellStyle name="Заголовок 2" xfId="463"/>
    <cellStyle name="Заголовок 2 2" xfId="464"/>
    <cellStyle name="Заголовок 2 3" xfId="465"/>
    <cellStyle name="Заголовок 2 4" xfId="466"/>
    <cellStyle name="Заголовок 2 5" xfId="467"/>
    <cellStyle name="Заголовок 3" xfId="468"/>
    <cellStyle name="Заголовок 3 2" xfId="469"/>
    <cellStyle name="Заголовок 3 3" xfId="470"/>
    <cellStyle name="Заголовок 3 4" xfId="471"/>
    <cellStyle name="Заголовок 3 5" xfId="472"/>
    <cellStyle name="Заголовок 4" xfId="473"/>
    <cellStyle name="Заголовок 4 2" xfId="474"/>
    <cellStyle name="Заголовок 4 3" xfId="475"/>
    <cellStyle name="Заголовок 4 4" xfId="476"/>
    <cellStyle name="Заголовок 4 5" xfId="477"/>
    <cellStyle name="Звичайний 2" xfId="478"/>
    <cellStyle name="Звичайний 2 2" xfId="479"/>
    <cellStyle name="Звичайний 2 3" xfId="480"/>
    <cellStyle name="Звичайний 2_8.Блок_3 (1 ч)" xfId="481"/>
    <cellStyle name="Звичайний 3" xfId="482"/>
    <cellStyle name="Звичайний 3 2" xfId="483"/>
    <cellStyle name="Звичайний 3 2 2" xfId="484"/>
    <cellStyle name="Звичайний 4" xfId="485"/>
    <cellStyle name="Звичайний 4 2" xfId="486"/>
    <cellStyle name="Звичайний 5" xfId="487"/>
    <cellStyle name="Звичайний 5 2" xfId="488"/>
    <cellStyle name="Звичайний 5 3" xfId="489"/>
    <cellStyle name="Звичайний 6" xfId="490"/>
    <cellStyle name="Звичайний 7" xfId="491"/>
    <cellStyle name="Зв'язана клітинка" xfId="492"/>
    <cellStyle name="Зв'язана клітинка 2" xfId="493"/>
    <cellStyle name="Итог" xfId="494"/>
    <cellStyle name="Итог 2" xfId="495"/>
    <cellStyle name="Итог 3" xfId="496"/>
    <cellStyle name="Итог 4" xfId="497"/>
    <cellStyle name="Итог 5" xfId="498"/>
    <cellStyle name="Контрольна клітинка" xfId="499"/>
    <cellStyle name="Контрольна клітинка 2" xfId="500"/>
    <cellStyle name="Контрольная ячейка" xfId="501"/>
    <cellStyle name="Контрольная ячейка 2" xfId="502"/>
    <cellStyle name="Контрольная ячейка 2 2" xfId="503"/>
    <cellStyle name="Контрольная ячейка 3" xfId="504"/>
    <cellStyle name="Контрольная ячейка 4" xfId="505"/>
    <cellStyle name="Контрольная ячейка 5" xfId="506"/>
    <cellStyle name="Назва" xfId="507"/>
    <cellStyle name="Назва 2" xfId="508"/>
    <cellStyle name="Название" xfId="509"/>
    <cellStyle name="Название 2" xfId="510"/>
    <cellStyle name="Название 3" xfId="511"/>
    <cellStyle name="Название 4" xfId="512"/>
    <cellStyle name="Название 5" xfId="513"/>
    <cellStyle name="Нейтральный" xfId="514"/>
    <cellStyle name="Нейтральный 2" xfId="515"/>
    <cellStyle name="Нейтральный 2 2" xfId="516"/>
    <cellStyle name="Нейтральный 3" xfId="517"/>
    <cellStyle name="Нейтральный 4" xfId="518"/>
    <cellStyle name="Нейтральный 5" xfId="519"/>
    <cellStyle name="Обчислення" xfId="520"/>
    <cellStyle name="Обчислення 2" xfId="521"/>
    <cellStyle name="Обчислення_П_1" xfId="522"/>
    <cellStyle name="Обычный 10" xfId="523"/>
    <cellStyle name="Обычный 11" xfId="524"/>
    <cellStyle name="Обычный 12" xfId="525"/>
    <cellStyle name="Обычный 13" xfId="526"/>
    <cellStyle name="Обычный 13 2" xfId="527"/>
    <cellStyle name="Обычный 13 3" xfId="528"/>
    <cellStyle name="Обычный 13 3 2" xfId="529"/>
    <cellStyle name="Обычный 14" xfId="530"/>
    <cellStyle name="Обычный 15" xfId="531"/>
    <cellStyle name="Обычный 16" xfId="532"/>
    <cellStyle name="Обычный 2" xfId="533"/>
    <cellStyle name="Обычный 2 2" xfId="534"/>
    <cellStyle name="Обычный 2 3" xfId="535"/>
    <cellStyle name="Обычный 2 3 2" xfId="536"/>
    <cellStyle name="Обычный 2 3 3" xfId="537"/>
    <cellStyle name="Обычный 2 4" xfId="538"/>
    <cellStyle name="Обычный 3" xfId="539"/>
    <cellStyle name="Обычный 3 2" xfId="540"/>
    <cellStyle name="Обычный 3 3" xfId="541"/>
    <cellStyle name="Обычный 4" xfId="542"/>
    <cellStyle name="Обычный 4 2" xfId="543"/>
    <cellStyle name="Обычный 5" xfId="544"/>
    <cellStyle name="Обычный 5 2" xfId="545"/>
    <cellStyle name="Обычный 5 3" xfId="546"/>
    <cellStyle name="Обычный 6" xfId="547"/>
    <cellStyle name="Обычный 6 2" xfId="548"/>
    <cellStyle name="Обычный 6 3" xfId="549"/>
    <cellStyle name="Обычный 7" xfId="550"/>
    <cellStyle name="Обычный 8" xfId="551"/>
    <cellStyle name="Обычный 9" xfId="552"/>
    <cellStyle name="Обычный_09_Професійний склад" xfId="553"/>
    <cellStyle name="Обычный_Форма7Н" xfId="554"/>
    <cellStyle name="Підсумок" xfId="555"/>
    <cellStyle name="Підсумок 2" xfId="556"/>
    <cellStyle name="Підсумок_П_1" xfId="557"/>
    <cellStyle name="Плохой" xfId="558"/>
    <cellStyle name="Плохой 2" xfId="559"/>
    <cellStyle name="Плохой 2 2" xfId="560"/>
    <cellStyle name="Плохой 3" xfId="561"/>
    <cellStyle name="Плохой 4" xfId="562"/>
    <cellStyle name="Плохой 5" xfId="563"/>
    <cellStyle name="Поганий" xfId="564"/>
    <cellStyle name="Поганий 2" xfId="565"/>
    <cellStyle name="Пояснение" xfId="566"/>
    <cellStyle name="Пояснение 2" xfId="567"/>
    <cellStyle name="Пояснение 3" xfId="568"/>
    <cellStyle name="Пояснение 4" xfId="569"/>
    <cellStyle name="Пояснение 5" xfId="570"/>
    <cellStyle name="Примечание" xfId="571"/>
    <cellStyle name="Примечание 2" xfId="572"/>
    <cellStyle name="Примечание 2 2" xfId="573"/>
    <cellStyle name="Примечание 3" xfId="574"/>
    <cellStyle name="Примечание 4" xfId="575"/>
    <cellStyle name="Примечание 5" xfId="576"/>
    <cellStyle name="Примітка" xfId="577"/>
    <cellStyle name="Примітка 2" xfId="578"/>
    <cellStyle name="Примітка_П_1" xfId="579"/>
    <cellStyle name="Percent" xfId="580"/>
    <cellStyle name="Результат" xfId="581"/>
    <cellStyle name="Связанная ячейка" xfId="582"/>
    <cellStyle name="Связанная ячейка 2" xfId="583"/>
    <cellStyle name="Связанная ячейка 3" xfId="584"/>
    <cellStyle name="Связанная ячейка 4" xfId="585"/>
    <cellStyle name="Связанная ячейка 5" xfId="586"/>
    <cellStyle name="Середній" xfId="587"/>
    <cellStyle name="Середній 2" xfId="588"/>
    <cellStyle name="Стиль 1" xfId="589"/>
    <cellStyle name="Стиль 1 2" xfId="590"/>
    <cellStyle name="Текст попередження" xfId="591"/>
    <cellStyle name="Текст попередження 2" xfId="592"/>
    <cellStyle name="Текст пояснення" xfId="593"/>
    <cellStyle name="Текст пояснення 2" xfId="594"/>
    <cellStyle name="Текст предупреждения" xfId="595"/>
    <cellStyle name="Текст предупреждения 2" xfId="596"/>
    <cellStyle name="Текст предупреждения 3" xfId="597"/>
    <cellStyle name="Текст предупреждения 4" xfId="598"/>
    <cellStyle name="Текст предупреждения 5" xfId="599"/>
    <cellStyle name="Тысячи [0]_Анализ" xfId="600"/>
    <cellStyle name="Тысячи_Анализ" xfId="601"/>
    <cellStyle name="Comma" xfId="602"/>
    <cellStyle name="Comma [0]" xfId="603"/>
    <cellStyle name="ФинᎰнсовый_Лист1 (3)_1" xfId="604"/>
    <cellStyle name="Хороший" xfId="605"/>
    <cellStyle name="Хороший 2" xfId="606"/>
    <cellStyle name="Хороший 2 2" xfId="607"/>
    <cellStyle name="Хороший 3" xfId="60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72;&#1088;&#1093;_&#1074;\3.%20&#1089;_&#1095;&#1077;&#1085;&#1100;-&#1074;&#1077;&#1088;&#1077;&#1089;&#1077;&#1085;&#110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 "/>
      <sheetName val="4 "/>
      <sheetName val="5 "/>
      <sheetName val="6 "/>
      <sheetName val=" 7 "/>
      <sheetName val="8 "/>
      <sheetName val="9"/>
      <sheetName val="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26"/>
  <sheetViews>
    <sheetView tabSelected="1" view="pageBreakPreview" zoomScaleSheetLayoutView="100" zoomScalePageLayoutView="0" workbookViewId="0" topLeftCell="A1">
      <selection activeCell="A4" sqref="A4:A5"/>
    </sheetView>
  </sheetViews>
  <sheetFormatPr defaultColWidth="9.140625" defaultRowHeight="15"/>
  <cols>
    <col min="1" max="1" width="37.140625" style="5" customWidth="1"/>
    <col min="2" max="3" width="9.7109375" style="5" customWidth="1"/>
    <col min="4" max="4" width="12.7109375" style="5" customWidth="1"/>
    <col min="5" max="6" width="10.7109375" style="5" customWidth="1"/>
    <col min="7" max="7" width="12.7109375" style="5" customWidth="1"/>
    <col min="8" max="9" width="8.8515625" style="5" customWidth="1"/>
    <col min="10" max="10" width="43.00390625" style="5" customWidth="1"/>
    <col min="11" max="16384" width="8.8515625" style="5" customWidth="1"/>
  </cols>
  <sheetData>
    <row r="1" spans="1:7" s="1" customFormat="1" ht="21" customHeight="1">
      <c r="A1" s="101" t="s">
        <v>62</v>
      </c>
      <c r="B1" s="101"/>
      <c r="C1" s="101"/>
      <c r="D1" s="101"/>
      <c r="E1" s="101"/>
      <c r="F1" s="101"/>
      <c r="G1" s="101"/>
    </row>
    <row r="2" spans="1:7" s="1" customFormat="1" ht="21" customHeight="1">
      <c r="A2" s="102" t="s">
        <v>55</v>
      </c>
      <c r="B2" s="102"/>
      <c r="C2" s="102"/>
      <c r="D2" s="102"/>
      <c r="E2" s="102"/>
      <c r="F2" s="102"/>
      <c r="G2" s="102"/>
    </row>
    <row r="3" spans="1:7" s="3" customFormat="1" ht="15" customHeight="1">
      <c r="A3" s="2"/>
      <c r="B3" s="2"/>
      <c r="C3" s="2"/>
      <c r="D3" s="2"/>
      <c r="E3" s="2"/>
      <c r="F3" s="2"/>
      <c r="G3" s="2"/>
    </row>
    <row r="4" spans="1:7" s="3" customFormat="1" ht="21" customHeight="1">
      <c r="A4" s="103"/>
      <c r="B4" s="104" t="s">
        <v>199</v>
      </c>
      <c r="C4" s="105"/>
      <c r="D4" s="106" t="s">
        <v>30</v>
      </c>
      <c r="E4" s="104" t="s">
        <v>200</v>
      </c>
      <c r="F4" s="105"/>
      <c r="G4" s="106" t="s">
        <v>30</v>
      </c>
    </row>
    <row r="5" spans="1:7" s="3" customFormat="1" ht="50.25" customHeight="1">
      <c r="A5" s="103"/>
      <c r="B5" s="32" t="s">
        <v>51</v>
      </c>
      <c r="C5" s="32" t="s">
        <v>59</v>
      </c>
      <c r="D5" s="107"/>
      <c r="E5" s="32" t="s">
        <v>51</v>
      </c>
      <c r="F5" s="32" t="s">
        <v>59</v>
      </c>
      <c r="G5" s="107"/>
    </row>
    <row r="6" spans="1:7" s="12" customFormat="1" ht="34.5" customHeight="1">
      <c r="A6" s="50" t="s">
        <v>31</v>
      </c>
      <c r="B6" s="10">
        <f>SUM(B7:B25)</f>
        <v>21734</v>
      </c>
      <c r="C6" s="10">
        <f>SUM(C7:C25)</f>
        <v>24156</v>
      </c>
      <c r="D6" s="8">
        <f>ROUND(C6/B6*100,1)</f>
        <v>111.1</v>
      </c>
      <c r="E6" s="11">
        <f>SUM(E7:E25)</f>
        <v>2826</v>
      </c>
      <c r="F6" s="11">
        <f>SUM(F7:F25)</f>
        <v>2401</v>
      </c>
      <c r="G6" s="8">
        <f>ROUND(F6/E6*100,1)</f>
        <v>85</v>
      </c>
    </row>
    <row r="7" spans="1:10" ht="39" customHeight="1">
      <c r="A7" s="51" t="s">
        <v>9</v>
      </c>
      <c r="B7" s="57">
        <v>2048</v>
      </c>
      <c r="C7" s="85">
        <v>1624</v>
      </c>
      <c r="D7" s="8">
        <f aca="true" t="shared" si="0" ref="D7:D25">ROUND(C7/B7*100,1)</f>
        <v>79.3</v>
      </c>
      <c r="E7" s="57">
        <v>64</v>
      </c>
      <c r="F7" s="57">
        <v>95</v>
      </c>
      <c r="G7" s="8">
        <f aca="true" t="shared" si="1" ref="G7:G25">ROUND(F7/E7*100,1)</f>
        <v>148.4</v>
      </c>
      <c r="H7" s="13"/>
      <c r="J7" s="14"/>
    </row>
    <row r="8" spans="1:10" ht="39" customHeight="1">
      <c r="A8" s="51" t="s">
        <v>10</v>
      </c>
      <c r="B8" s="57">
        <v>164</v>
      </c>
      <c r="C8" s="85">
        <v>91</v>
      </c>
      <c r="D8" s="8">
        <f t="shared" si="0"/>
        <v>55.5</v>
      </c>
      <c r="E8" s="57">
        <v>12</v>
      </c>
      <c r="F8" s="57">
        <v>7</v>
      </c>
      <c r="G8" s="8">
        <f t="shared" si="1"/>
        <v>58.3</v>
      </c>
      <c r="H8" s="13"/>
      <c r="J8" s="14"/>
    </row>
    <row r="9" spans="1:10" s="15" customFormat="1" ht="24" customHeight="1">
      <c r="A9" s="51" t="s">
        <v>11</v>
      </c>
      <c r="B9" s="57">
        <v>4864</v>
      </c>
      <c r="C9" s="85">
        <v>3522</v>
      </c>
      <c r="D9" s="8">
        <f t="shared" si="0"/>
        <v>72.4</v>
      </c>
      <c r="E9" s="57">
        <v>578</v>
      </c>
      <c r="F9" s="57">
        <v>365</v>
      </c>
      <c r="G9" s="8">
        <f t="shared" si="1"/>
        <v>63.1</v>
      </c>
      <c r="H9" s="13"/>
      <c r="I9" s="5"/>
      <c r="J9" s="14"/>
    </row>
    <row r="10" spans="1:12" ht="39" customHeight="1">
      <c r="A10" s="51" t="s">
        <v>12</v>
      </c>
      <c r="B10" s="57">
        <v>533</v>
      </c>
      <c r="C10" s="57">
        <v>390</v>
      </c>
      <c r="D10" s="8">
        <f t="shared" si="0"/>
        <v>73.2</v>
      </c>
      <c r="E10" s="57">
        <v>105</v>
      </c>
      <c r="F10" s="52">
        <v>81</v>
      </c>
      <c r="G10" s="8">
        <f t="shared" si="1"/>
        <v>77.1</v>
      </c>
      <c r="H10" s="13"/>
      <c r="J10" s="14"/>
      <c r="L10" s="16"/>
    </row>
    <row r="11" spans="1:10" ht="39" customHeight="1">
      <c r="A11" s="51" t="s">
        <v>13</v>
      </c>
      <c r="B11" s="57">
        <v>352</v>
      </c>
      <c r="C11" s="57">
        <v>250</v>
      </c>
      <c r="D11" s="8">
        <f t="shared" si="0"/>
        <v>71</v>
      </c>
      <c r="E11" s="57">
        <v>91</v>
      </c>
      <c r="F11" s="52">
        <v>38</v>
      </c>
      <c r="G11" s="8">
        <f t="shared" si="1"/>
        <v>41.8</v>
      </c>
      <c r="H11" s="13"/>
      <c r="J11" s="14"/>
    </row>
    <row r="12" spans="1:10" ht="24" customHeight="1">
      <c r="A12" s="51" t="s">
        <v>14</v>
      </c>
      <c r="B12" s="57">
        <v>1205</v>
      </c>
      <c r="C12" s="57">
        <v>1279</v>
      </c>
      <c r="D12" s="8">
        <f t="shared" si="0"/>
        <v>106.1</v>
      </c>
      <c r="E12" s="57">
        <v>245</v>
      </c>
      <c r="F12" s="52">
        <v>119</v>
      </c>
      <c r="G12" s="8">
        <f t="shared" si="1"/>
        <v>48.6</v>
      </c>
      <c r="H12" s="13"/>
      <c r="J12" s="14"/>
    </row>
    <row r="13" spans="1:10" ht="50.25" customHeight="1">
      <c r="A13" s="51" t="s">
        <v>15</v>
      </c>
      <c r="B13" s="57">
        <v>3970</v>
      </c>
      <c r="C13" s="57">
        <v>4665</v>
      </c>
      <c r="D13" s="8">
        <f t="shared" si="0"/>
        <v>117.5</v>
      </c>
      <c r="E13" s="57">
        <v>709</v>
      </c>
      <c r="F13" s="52">
        <v>497</v>
      </c>
      <c r="G13" s="8">
        <f t="shared" si="1"/>
        <v>70.1</v>
      </c>
      <c r="H13" s="13"/>
      <c r="J13" s="14"/>
    </row>
    <row r="14" spans="1:10" ht="39" customHeight="1">
      <c r="A14" s="51" t="s">
        <v>16</v>
      </c>
      <c r="B14" s="52">
        <v>948</v>
      </c>
      <c r="C14" s="57">
        <v>919</v>
      </c>
      <c r="D14" s="8">
        <f t="shared" si="0"/>
        <v>96.9</v>
      </c>
      <c r="E14" s="57">
        <v>218</v>
      </c>
      <c r="F14" s="52">
        <v>236</v>
      </c>
      <c r="G14" s="8">
        <f t="shared" si="1"/>
        <v>108.3</v>
      </c>
      <c r="H14" s="13"/>
      <c r="J14" s="14"/>
    </row>
    <row r="15" spans="1:10" ht="39" customHeight="1">
      <c r="A15" s="51" t="s">
        <v>17</v>
      </c>
      <c r="B15" s="57">
        <v>1127</v>
      </c>
      <c r="C15" s="57">
        <v>1200</v>
      </c>
      <c r="D15" s="8">
        <f t="shared" si="0"/>
        <v>106.5</v>
      </c>
      <c r="E15" s="57">
        <v>234</v>
      </c>
      <c r="F15" s="52">
        <v>230</v>
      </c>
      <c r="G15" s="8">
        <f t="shared" si="1"/>
        <v>98.3</v>
      </c>
      <c r="H15" s="13"/>
      <c r="J15" s="14"/>
    </row>
    <row r="16" spans="1:10" ht="24" customHeight="1">
      <c r="A16" s="51" t="s">
        <v>18</v>
      </c>
      <c r="B16" s="57">
        <v>99</v>
      </c>
      <c r="C16" s="57">
        <v>159</v>
      </c>
      <c r="D16" s="8">
        <f t="shared" si="0"/>
        <v>160.6</v>
      </c>
      <c r="E16" s="57">
        <v>15</v>
      </c>
      <c r="F16" s="52">
        <v>72</v>
      </c>
      <c r="G16" s="8">
        <f t="shared" si="1"/>
        <v>480</v>
      </c>
      <c r="H16" s="13"/>
      <c r="J16" s="14"/>
    </row>
    <row r="17" spans="1:10" ht="24" customHeight="1">
      <c r="A17" s="51" t="s">
        <v>19</v>
      </c>
      <c r="B17" s="57">
        <v>43</v>
      </c>
      <c r="C17" s="57">
        <v>55</v>
      </c>
      <c r="D17" s="8">
        <f t="shared" si="0"/>
        <v>127.9</v>
      </c>
      <c r="E17" s="57">
        <v>3</v>
      </c>
      <c r="F17" s="52">
        <v>13</v>
      </c>
      <c r="G17" s="8">
        <f t="shared" si="1"/>
        <v>433.3</v>
      </c>
      <c r="H17" s="13"/>
      <c r="J17" s="14"/>
    </row>
    <row r="18" spans="1:10" ht="24" customHeight="1">
      <c r="A18" s="51" t="s">
        <v>20</v>
      </c>
      <c r="B18" s="57">
        <v>103</v>
      </c>
      <c r="C18" s="57">
        <v>122</v>
      </c>
      <c r="D18" s="8">
        <f t="shared" si="0"/>
        <v>118.4</v>
      </c>
      <c r="E18" s="57">
        <v>21</v>
      </c>
      <c r="F18" s="52">
        <v>11</v>
      </c>
      <c r="G18" s="8">
        <f t="shared" si="1"/>
        <v>52.4</v>
      </c>
      <c r="H18" s="13"/>
      <c r="J18" s="14"/>
    </row>
    <row r="19" spans="1:10" ht="39" customHeight="1">
      <c r="A19" s="51" t="s">
        <v>21</v>
      </c>
      <c r="B19" s="57">
        <v>226</v>
      </c>
      <c r="C19" s="57">
        <v>315</v>
      </c>
      <c r="D19" s="8">
        <f t="shared" si="0"/>
        <v>139.4</v>
      </c>
      <c r="E19" s="57">
        <v>23</v>
      </c>
      <c r="F19" s="52">
        <v>35</v>
      </c>
      <c r="G19" s="8">
        <f t="shared" si="1"/>
        <v>152.2</v>
      </c>
      <c r="H19" s="13"/>
      <c r="J19" s="14"/>
    </row>
    <row r="20" spans="1:10" ht="39" customHeight="1">
      <c r="A20" s="51" t="s">
        <v>22</v>
      </c>
      <c r="B20" s="57">
        <v>744</v>
      </c>
      <c r="C20" s="57">
        <v>560</v>
      </c>
      <c r="D20" s="8">
        <f t="shared" si="0"/>
        <v>75.3</v>
      </c>
      <c r="E20" s="57">
        <v>127</v>
      </c>
      <c r="F20" s="52">
        <v>134</v>
      </c>
      <c r="G20" s="8">
        <f t="shared" si="1"/>
        <v>105.5</v>
      </c>
      <c r="H20" s="13"/>
      <c r="J20" s="14"/>
    </row>
    <row r="21" spans="1:10" ht="39" customHeight="1">
      <c r="A21" s="51" t="s">
        <v>23</v>
      </c>
      <c r="B21" s="57">
        <v>2049</v>
      </c>
      <c r="C21" s="57">
        <v>5940</v>
      </c>
      <c r="D21" s="8">
        <f t="shared" si="0"/>
        <v>289.9</v>
      </c>
      <c r="E21" s="57">
        <v>55</v>
      </c>
      <c r="F21" s="52">
        <v>96</v>
      </c>
      <c r="G21" s="8">
        <f t="shared" si="1"/>
        <v>174.5</v>
      </c>
      <c r="H21" s="13"/>
      <c r="J21" s="14"/>
    </row>
    <row r="22" spans="1:10" ht="24" customHeight="1">
      <c r="A22" s="51" t="s">
        <v>24</v>
      </c>
      <c r="B22" s="57">
        <v>1260</v>
      </c>
      <c r="C22" s="57">
        <v>1165</v>
      </c>
      <c r="D22" s="8">
        <f t="shared" si="0"/>
        <v>92.5</v>
      </c>
      <c r="E22" s="57">
        <v>46</v>
      </c>
      <c r="F22" s="52">
        <v>96</v>
      </c>
      <c r="G22" s="8">
        <f t="shared" si="1"/>
        <v>208.7</v>
      </c>
      <c r="H22" s="13"/>
      <c r="J22" s="14"/>
    </row>
    <row r="23" spans="1:10" ht="39" customHeight="1">
      <c r="A23" s="51" t="s">
        <v>25</v>
      </c>
      <c r="B23" s="57">
        <v>1571</v>
      </c>
      <c r="C23" s="57">
        <v>1620</v>
      </c>
      <c r="D23" s="8">
        <f t="shared" si="0"/>
        <v>103.1</v>
      </c>
      <c r="E23" s="57">
        <v>211</v>
      </c>
      <c r="F23" s="52">
        <v>237</v>
      </c>
      <c r="G23" s="8">
        <f t="shared" si="1"/>
        <v>112.3</v>
      </c>
      <c r="H23" s="13"/>
      <c r="J23" s="14"/>
    </row>
    <row r="24" spans="1:10" ht="39" customHeight="1">
      <c r="A24" s="51" t="s">
        <v>26</v>
      </c>
      <c r="B24" s="57">
        <v>197</v>
      </c>
      <c r="C24" s="57">
        <v>108</v>
      </c>
      <c r="D24" s="8">
        <f t="shared" si="0"/>
        <v>54.8</v>
      </c>
      <c r="E24" s="57">
        <v>19</v>
      </c>
      <c r="F24" s="52">
        <v>3</v>
      </c>
      <c r="G24" s="8">
        <f t="shared" si="1"/>
        <v>15.8</v>
      </c>
      <c r="H24" s="13"/>
      <c r="J24" s="14"/>
    </row>
    <row r="25" spans="1:10" ht="24" customHeight="1">
      <c r="A25" s="51" t="s">
        <v>27</v>
      </c>
      <c r="B25" s="57">
        <v>231</v>
      </c>
      <c r="C25" s="57">
        <v>172</v>
      </c>
      <c r="D25" s="8">
        <f t="shared" si="0"/>
        <v>74.5</v>
      </c>
      <c r="E25" s="57">
        <v>50</v>
      </c>
      <c r="F25" s="52">
        <v>36</v>
      </c>
      <c r="G25" s="8">
        <f t="shared" si="1"/>
        <v>72</v>
      </c>
      <c r="H25" s="13"/>
      <c r="J25" s="14"/>
    </row>
    <row r="26" spans="1:7" ht="12.75">
      <c r="A26" s="6"/>
      <c r="B26" s="6"/>
      <c r="C26" s="6"/>
      <c r="D26" s="6"/>
      <c r="E26" s="6"/>
      <c r="F26" s="6"/>
      <c r="G26" s="6"/>
    </row>
  </sheetData>
  <sheetProtection/>
  <mergeCells count="7">
    <mergeCell ref="A1:G1"/>
    <mergeCell ref="A2:G2"/>
    <mergeCell ref="A4:A5"/>
    <mergeCell ref="E4:F4"/>
    <mergeCell ref="B4:C4"/>
    <mergeCell ref="D4:D5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Q20"/>
  <sheetViews>
    <sheetView view="pageBreakPreview" zoomScaleSheetLayoutView="100" zoomScalePageLayoutView="0" workbookViewId="0" topLeftCell="A1">
      <selection activeCell="A3" sqref="A3:A4"/>
    </sheetView>
  </sheetViews>
  <sheetFormatPr defaultColWidth="9.140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49.5" customHeight="1">
      <c r="A1" s="143" t="s">
        <v>276</v>
      </c>
      <c r="B1" s="143"/>
      <c r="C1" s="143"/>
      <c r="D1" s="143"/>
    </row>
    <row r="2" spans="1:4" s="1" customFormat="1" ht="12.75" customHeight="1">
      <c r="A2" s="48"/>
      <c r="B2" s="48"/>
      <c r="C2" s="48"/>
      <c r="D2" s="48"/>
    </row>
    <row r="3" spans="1:4" s="3" customFormat="1" ht="25.5" customHeight="1">
      <c r="A3" s="103"/>
      <c r="B3" s="145" t="s">
        <v>37</v>
      </c>
      <c r="C3" s="145" t="s">
        <v>38</v>
      </c>
      <c r="D3" s="145" t="s">
        <v>50</v>
      </c>
    </row>
    <row r="4" spans="1:4" s="3" customFormat="1" ht="82.5" customHeight="1">
      <c r="A4" s="103"/>
      <c r="B4" s="145"/>
      <c r="C4" s="145"/>
      <c r="D4" s="145"/>
    </row>
    <row r="5" spans="1:6" s="4" customFormat="1" ht="34.5" customHeight="1">
      <c r="A5" s="64" t="s">
        <v>31</v>
      </c>
      <c r="B5" s="71">
        <f>SUM(B6:B14)</f>
        <v>2401</v>
      </c>
      <c r="C5" s="71">
        <f>SUM(C6:C14)</f>
        <v>8254</v>
      </c>
      <c r="D5" s="18">
        <f>C5/B5</f>
        <v>3.4377342773844233</v>
      </c>
      <c r="F5" s="19"/>
    </row>
    <row r="6" spans="1:10" ht="39" customHeight="1">
      <c r="A6" s="65" t="s">
        <v>32</v>
      </c>
      <c r="B6" s="70">
        <v>111</v>
      </c>
      <c r="C6" s="70">
        <v>1203</v>
      </c>
      <c r="D6" s="18">
        <f aca="true" t="shared" si="0" ref="D6:D14">C6/B6</f>
        <v>10.837837837837839</v>
      </c>
      <c r="F6" s="19"/>
      <c r="G6" s="20"/>
      <c r="J6" s="20"/>
    </row>
    <row r="7" spans="1:10" ht="24" customHeight="1">
      <c r="A7" s="65" t="s">
        <v>2</v>
      </c>
      <c r="B7" s="70">
        <v>147</v>
      </c>
      <c r="C7" s="70">
        <v>824</v>
      </c>
      <c r="D7" s="18">
        <f t="shared" si="0"/>
        <v>5.605442176870748</v>
      </c>
      <c r="F7" s="19"/>
      <c r="G7" s="20"/>
      <c r="J7" s="20"/>
    </row>
    <row r="8" spans="1:10" s="15" customFormat="1" ht="24" customHeight="1">
      <c r="A8" s="65" t="s">
        <v>1</v>
      </c>
      <c r="B8" s="68">
        <v>307</v>
      </c>
      <c r="C8" s="68">
        <v>964</v>
      </c>
      <c r="D8" s="18">
        <f t="shared" si="0"/>
        <v>3.1400651465798046</v>
      </c>
      <c r="E8" s="5"/>
      <c r="F8" s="19"/>
      <c r="G8" s="20"/>
      <c r="H8" s="5"/>
      <c r="J8" s="20"/>
    </row>
    <row r="9" spans="1:10" ht="24" customHeight="1">
      <c r="A9" s="65" t="s">
        <v>0</v>
      </c>
      <c r="B9" s="68">
        <v>163</v>
      </c>
      <c r="C9" s="68">
        <v>537</v>
      </c>
      <c r="D9" s="18">
        <f t="shared" si="0"/>
        <v>3.294478527607362</v>
      </c>
      <c r="F9" s="19"/>
      <c r="G9" s="20"/>
      <c r="J9" s="20"/>
    </row>
    <row r="10" spans="1:10" ht="28.5" customHeight="1">
      <c r="A10" s="65" t="s">
        <v>4</v>
      </c>
      <c r="B10" s="68">
        <v>553</v>
      </c>
      <c r="C10" s="68">
        <v>1341</v>
      </c>
      <c r="D10" s="18">
        <f t="shared" si="0"/>
        <v>2.4249547920434</v>
      </c>
      <c r="F10" s="19"/>
      <c r="G10" s="20"/>
      <c r="J10" s="20"/>
    </row>
    <row r="11" spans="1:10" ht="56.25" customHeight="1">
      <c r="A11" s="65" t="s">
        <v>29</v>
      </c>
      <c r="B11" s="68">
        <v>37</v>
      </c>
      <c r="C11" s="68">
        <v>275</v>
      </c>
      <c r="D11" s="18">
        <f t="shared" si="0"/>
        <v>7.4324324324324325</v>
      </c>
      <c r="F11" s="19"/>
      <c r="G11" s="20"/>
      <c r="J11" s="20"/>
    </row>
    <row r="12" spans="1:17" ht="24" customHeight="1">
      <c r="A12" s="65" t="s">
        <v>5</v>
      </c>
      <c r="B12" s="68">
        <v>475</v>
      </c>
      <c r="C12" s="68">
        <v>716</v>
      </c>
      <c r="D12" s="18">
        <f t="shared" si="0"/>
        <v>1.5073684210526315</v>
      </c>
      <c r="F12" s="19"/>
      <c r="G12" s="20"/>
      <c r="J12" s="20"/>
      <c r="Q12" s="7"/>
    </row>
    <row r="13" spans="1:17" ht="75" customHeight="1">
      <c r="A13" s="65" t="s">
        <v>6</v>
      </c>
      <c r="B13" s="68">
        <v>359</v>
      </c>
      <c r="C13" s="68">
        <v>1621</v>
      </c>
      <c r="D13" s="18">
        <f t="shared" si="0"/>
        <v>4.515320334261839</v>
      </c>
      <c r="F13" s="19"/>
      <c r="G13" s="20"/>
      <c r="J13" s="20"/>
      <c r="Q13" s="7"/>
    </row>
    <row r="14" spans="1:17" ht="24.75" customHeight="1">
      <c r="A14" s="65" t="s">
        <v>33</v>
      </c>
      <c r="B14" s="68">
        <v>249</v>
      </c>
      <c r="C14" s="68">
        <v>773</v>
      </c>
      <c r="D14" s="18">
        <f t="shared" si="0"/>
        <v>3.104417670682731</v>
      </c>
      <c r="F14" s="19"/>
      <c r="G14" s="20"/>
      <c r="J14" s="20"/>
      <c r="Q14" s="7"/>
    </row>
    <row r="15" spans="1:17" ht="12.75">
      <c r="A15" s="6"/>
      <c r="B15" s="6"/>
      <c r="C15" s="6"/>
      <c r="Q15" s="7"/>
    </row>
    <row r="16" spans="1:17" ht="12.75">
      <c r="A16" s="6"/>
      <c r="B16" s="6"/>
      <c r="C16" s="6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7086614173228347" bottom="0.5905511811023623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21"/>
  <sheetViews>
    <sheetView view="pageBreakPreview" zoomScaleNormal="75" zoomScaleSheetLayoutView="100" zoomScalePageLayoutView="0" workbookViewId="0" topLeftCell="A1">
      <selection activeCell="A4" sqref="A4:A5"/>
    </sheetView>
  </sheetViews>
  <sheetFormatPr defaultColWidth="9.140625" defaultRowHeight="15"/>
  <cols>
    <col min="1" max="1" width="48.421875" style="5" customWidth="1"/>
    <col min="2" max="3" width="11.7109375" style="5" customWidth="1"/>
    <col min="4" max="4" width="15.57421875" style="5" customWidth="1"/>
    <col min="5" max="6" width="13.7109375" style="5" customWidth="1"/>
    <col min="7" max="7" width="16.14062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1" customFormat="1" ht="24" customHeight="1">
      <c r="A1" s="108" t="s">
        <v>63</v>
      </c>
      <c r="B1" s="108"/>
      <c r="C1" s="108"/>
      <c r="D1" s="108"/>
      <c r="E1" s="108"/>
      <c r="F1" s="108"/>
      <c r="G1" s="108"/>
    </row>
    <row r="2" spans="1:7" s="1" customFormat="1" ht="24" customHeight="1">
      <c r="A2" s="109" t="s">
        <v>56</v>
      </c>
      <c r="B2" s="109"/>
      <c r="C2" s="109"/>
      <c r="D2" s="109"/>
      <c r="E2" s="109"/>
      <c r="F2" s="109"/>
      <c r="G2" s="109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25.5" customHeight="1">
      <c r="A4" s="103"/>
      <c r="B4" s="110" t="s">
        <v>199</v>
      </c>
      <c r="C4" s="110"/>
      <c r="D4" s="111" t="s">
        <v>30</v>
      </c>
      <c r="E4" s="110" t="s">
        <v>200</v>
      </c>
      <c r="F4" s="110"/>
      <c r="G4" s="112" t="s">
        <v>30</v>
      </c>
    </row>
    <row r="5" spans="1:7" s="3" customFormat="1" ht="54" customHeight="1">
      <c r="A5" s="103"/>
      <c r="B5" s="33" t="s">
        <v>51</v>
      </c>
      <c r="C5" s="33" t="s">
        <v>59</v>
      </c>
      <c r="D5" s="111"/>
      <c r="E5" s="17" t="s">
        <v>51</v>
      </c>
      <c r="F5" s="17" t="s">
        <v>59</v>
      </c>
      <c r="G5" s="112"/>
    </row>
    <row r="6" spans="1:9" s="4" customFormat="1" ht="34.5" customHeight="1">
      <c r="A6" s="64" t="s">
        <v>31</v>
      </c>
      <c r="B6" s="18">
        <f>SUM(B7:B15)</f>
        <v>21734</v>
      </c>
      <c r="C6" s="18">
        <f>SUM(C7:C15)</f>
        <v>24156</v>
      </c>
      <c r="D6" s="31">
        <f aca="true" t="shared" si="0" ref="D6:D15">ROUND(C6/B6*100,1)</f>
        <v>111.1</v>
      </c>
      <c r="E6" s="18">
        <f>SUM(E7:E15)</f>
        <v>2826</v>
      </c>
      <c r="F6" s="18">
        <f>SUM(F7:F15)</f>
        <v>2401</v>
      </c>
      <c r="G6" s="67">
        <f>ROUND(F6/E6*100,1)</f>
        <v>85</v>
      </c>
      <c r="I6" s="19"/>
    </row>
    <row r="7" spans="1:13" ht="42" customHeight="1">
      <c r="A7" s="65" t="s">
        <v>32</v>
      </c>
      <c r="B7" s="70">
        <v>1505</v>
      </c>
      <c r="C7" s="70">
        <v>2556</v>
      </c>
      <c r="D7" s="31">
        <f t="shared" si="0"/>
        <v>169.8</v>
      </c>
      <c r="E7" s="70">
        <v>146</v>
      </c>
      <c r="F7" s="70">
        <v>111</v>
      </c>
      <c r="G7" s="67">
        <f aca="true" t="shared" si="1" ref="G7:G15">ROUND(F7/E7*100,1)</f>
        <v>76</v>
      </c>
      <c r="I7" s="19"/>
      <c r="J7" s="20"/>
      <c r="M7" s="20"/>
    </row>
    <row r="8" spans="1:13" ht="24" customHeight="1">
      <c r="A8" s="65" t="s">
        <v>2</v>
      </c>
      <c r="B8" s="70">
        <v>2084</v>
      </c>
      <c r="C8" s="70">
        <v>1375</v>
      </c>
      <c r="D8" s="31">
        <f t="shared" si="0"/>
        <v>66</v>
      </c>
      <c r="E8" s="70">
        <v>117</v>
      </c>
      <c r="F8" s="70">
        <v>147</v>
      </c>
      <c r="G8" s="67">
        <f t="shared" si="1"/>
        <v>125.6</v>
      </c>
      <c r="I8" s="19"/>
      <c r="J8" s="20"/>
      <c r="M8" s="20"/>
    </row>
    <row r="9" spans="1:13" s="15" customFormat="1" ht="24.75" customHeight="1">
      <c r="A9" s="65" t="s">
        <v>1</v>
      </c>
      <c r="B9" s="68">
        <v>2304</v>
      </c>
      <c r="C9" s="68">
        <v>4155</v>
      </c>
      <c r="D9" s="31">
        <f t="shared" si="0"/>
        <v>180.3</v>
      </c>
      <c r="E9" s="68">
        <v>274</v>
      </c>
      <c r="F9" s="68">
        <v>307</v>
      </c>
      <c r="G9" s="67">
        <f t="shared" si="1"/>
        <v>112</v>
      </c>
      <c r="H9" s="5"/>
      <c r="I9" s="19"/>
      <c r="J9" s="20"/>
      <c r="K9" s="5"/>
      <c r="M9" s="20"/>
    </row>
    <row r="10" spans="1:13" ht="24" customHeight="1">
      <c r="A10" s="65" t="s">
        <v>0</v>
      </c>
      <c r="B10" s="68">
        <v>975</v>
      </c>
      <c r="C10" s="68">
        <v>2249</v>
      </c>
      <c r="D10" s="31">
        <f t="shared" si="0"/>
        <v>230.7</v>
      </c>
      <c r="E10" s="68">
        <v>167</v>
      </c>
      <c r="F10" s="68">
        <v>163</v>
      </c>
      <c r="G10" s="67">
        <f t="shared" si="1"/>
        <v>97.6</v>
      </c>
      <c r="I10" s="19"/>
      <c r="J10" s="20"/>
      <c r="M10" s="20"/>
    </row>
    <row r="11" spans="1:13" ht="24" customHeight="1">
      <c r="A11" s="65" t="s">
        <v>4</v>
      </c>
      <c r="B11" s="68">
        <v>3960</v>
      </c>
      <c r="C11" s="68">
        <v>3783</v>
      </c>
      <c r="D11" s="31">
        <f t="shared" si="0"/>
        <v>95.5</v>
      </c>
      <c r="E11" s="68">
        <v>666</v>
      </c>
      <c r="F11" s="68">
        <v>553</v>
      </c>
      <c r="G11" s="67">
        <f t="shared" si="1"/>
        <v>83</v>
      </c>
      <c r="I11" s="19"/>
      <c r="J11" s="20"/>
      <c r="M11" s="20"/>
    </row>
    <row r="12" spans="1:13" ht="56.25" customHeight="1">
      <c r="A12" s="65" t="s">
        <v>29</v>
      </c>
      <c r="B12" s="68">
        <v>727</v>
      </c>
      <c r="C12" s="68">
        <v>643</v>
      </c>
      <c r="D12" s="31">
        <f t="shared" si="0"/>
        <v>88.4</v>
      </c>
      <c r="E12" s="68">
        <v>36</v>
      </c>
      <c r="F12" s="68">
        <v>37</v>
      </c>
      <c r="G12" s="67">
        <f t="shared" si="1"/>
        <v>102.8</v>
      </c>
      <c r="I12" s="19"/>
      <c r="J12" s="20"/>
      <c r="M12" s="20"/>
    </row>
    <row r="13" spans="1:20" ht="24.75" customHeight="1">
      <c r="A13" s="65" t="s">
        <v>5</v>
      </c>
      <c r="B13" s="68">
        <v>3627</v>
      </c>
      <c r="C13" s="68">
        <v>2661</v>
      </c>
      <c r="D13" s="31">
        <f t="shared" si="0"/>
        <v>73.4</v>
      </c>
      <c r="E13" s="68">
        <v>661</v>
      </c>
      <c r="F13" s="68">
        <v>475</v>
      </c>
      <c r="G13" s="67">
        <f t="shared" si="1"/>
        <v>71.9</v>
      </c>
      <c r="I13" s="19"/>
      <c r="J13" s="20"/>
      <c r="M13" s="20"/>
      <c r="T13" s="7"/>
    </row>
    <row r="14" spans="1:20" ht="75" customHeight="1">
      <c r="A14" s="65" t="s">
        <v>6</v>
      </c>
      <c r="B14" s="68">
        <v>3417</v>
      </c>
      <c r="C14" s="68">
        <v>4188</v>
      </c>
      <c r="D14" s="31">
        <f t="shared" si="0"/>
        <v>122.6</v>
      </c>
      <c r="E14" s="68">
        <v>336</v>
      </c>
      <c r="F14" s="68">
        <v>359</v>
      </c>
      <c r="G14" s="67">
        <f t="shared" si="1"/>
        <v>106.8</v>
      </c>
      <c r="I14" s="19"/>
      <c r="J14" s="20"/>
      <c r="M14" s="20"/>
      <c r="T14" s="7"/>
    </row>
    <row r="15" spans="1:20" ht="24.75" customHeight="1">
      <c r="A15" s="65" t="s">
        <v>33</v>
      </c>
      <c r="B15" s="68">
        <v>3135</v>
      </c>
      <c r="C15" s="68">
        <v>2546</v>
      </c>
      <c r="D15" s="31">
        <f t="shared" si="0"/>
        <v>81.2</v>
      </c>
      <c r="E15" s="68">
        <v>423</v>
      </c>
      <c r="F15" s="68">
        <v>249</v>
      </c>
      <c r="G15" s="67">
        <f t="shared" si="1"/>
        <v>58.9</v>
      </c>
      <c r="I15" s="19"/>
      <c r="J15" s="20"/>
      <c r="M15" s="20"/>
      <c r="T15" s="7"/>
    </row>
    <row r="16" spans="1:20" ht="12.75">
      <c r="A16" s="6"/>
      <c r="B16" s="6"/>
      <c r="C16" s="6"/>
      <c r="D16" s="6"/>
      <c r="E16" s="6"/>
      <c r="F16" s="6"/>
      <c r="T16" s="7"/>
    </row>
    <row r="17" spans="1:20" ht="12.75">
      <c r="A17" s="6"/>
      <c r="B17" s="6"/>
      <c r="C17" s="6"/>
      <c r="D17" s="6"/>
      <c r="E17" s="6"/>
      <c r="F17" s="6"/>
      <c r="T17" s="7"/>
    </row>
    <row r="18" ht="12.75">
      <c r="T18" s="7"/>
    </row>
    <row r="19" ht="12.75">
      <c r="T19" s="7"/>
    </row>
    <row r="20" ht="12.75">
      <c r="T20" s="7"/>
    </row>
    <row r="21" ht="12.75">
      <c r="T21" s="7"/>
    </row>
  </sheetData>
  <sheetProtection/>
  <mergeCells count="7">
    <mergeCell ref="A1:G1"/>
    <mergeCell ref="A2:G2"/>
    <mergeCell ref="A4:A5"/>
    <mergeCell ref="B4:C4"/>
    <mergeCell ref="E4:F4"/>
    <mergeCell ref="D4:D5"/>
    <mergeCell ref="G4:G5"/>
  </mergeCells>
  <printOptions horizontalCentered="1"/>
  <pageMargins left="0.5905511811023623" right="0.5905511811023623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57"/>
  <sheetViews>
    <sheetView view="pageBreakPreview" zoomScaleSheetLayoutView="100" workbookViewId="0" topLeftCell="A1">
      <selection activeCell="B4" sqref="B4:B6"/>
    </sheetView>
  </sheetViews>
  <sheetFormatPr defaultColWidth="9.140625" defaultRowHeight="15"/>
  <cols>
    <col min="1" max="1" width="3.140625" style="39" customWidth="1"/>
    <col min="2" max="2" width="31.7109375" style="43" customWidth="1"/>
    <col min="3" max="3" width="9.7109375" style="36" customWidth="1"/>
    <col min="4" max="5" width="11.7109375" style="36" customWidth="1"/>
    <col min="6" max="6" width="11.28125" style="36" customWidth="1"/>
    <col min="7" max="7" width="13.28125" style="36" customWidth="1"/>
    <col min="8" max="16384" width="9.140625" style="36" customWidth="1"/>
  </cols>
  <sheetData>
    <row r="1" spans="1:7" s="40" customFormat="1" ht="43.5" customHeight="1">
      <c r="A1" s="39"/>
      <c r="B1" s="113" t="s">
        <v>201</v>
      </c>
      <c r="C1" s="113"/>
      <c r="D1" s="113"/>
      <c r="E1" s="113"/>
      <c r="F1" s="113"/>
      <c r="G1" s="113"/>
    </row>
    <row r="2" spans="1:7" s="40" customFormat="1" ht="20.25">
      <c r="A2" s="39"/>
      <c r="B2" s="38"/>
      <c r="C2" s="113" t="s">
        <v>48</v>
      </c>
      <c r="D2" s="113"/>
      <c r="E2" s="113"/>
      <c r="F2" s="38"/>
      <c r="G2" s="38"/>
    </row>
    <row r="4" spans="1:7" s="39" customFormat="1" ht="18.75" customHeight="1">
      <c r="A4" s="114"/>
      <c r="B4" s="115" t="s">
        <v>40</v>
      </c>
      <c r="C4" s="116" t="s">
        <v>57</v>
      </c>
      <c r="D4" s="116" t="s">
        <v>58</v>
      </c>
      <c r="E4" s="116" t="s">
        <v>43</v>
      </c>
      <c r="F4" s="117" t="s">
        <v>202</v>
      </c>
      <c r="G4" s="117"/>
    </row>
    <row r="5" spans="1:7" s="39" customFormat="1" ht="18.75" customHeight="1">
      <c r="A5" s="114"/>
      <c r="B5" s="115"/>
      <c r="C5" s="116"/>
      <c r="D5" s="116"/>
      <c r="E5" s="116"/>
      <c r="F5" s="118" t="s">
        <v>41</v>
      </c>
      <c r="G5" s="118" t="s">
        <v>42</v>
      </c>
    </row>
    <row r="6" spans="1:7" s="39" customFormat="1" ht="39" customHeight="1">
      <c r="A6" s="114"/>
      <c r="B6" s="115"/>
      <c r="C6" s="116"/>
      <c r="D6" s="116"/>
      <c r="E6" s="116"/>
      <c r="F6" s="118"/>
      <c r="G6" s="118"/>
    </row>
    <row r="7" spans="1:7" ht="13.5" customHeight="1">
      <c r="A7" s="41" t="s">
        <v>44</v>
      </c>
      <c r="B7" s="42" t="s">
        <v>54</v>
      </c>
      <c r="C7" s="37">
        <v>1</v>
      </c>
      <c r="D7" s="37">
        <v>2</v>
      </c>
      <c r="E7" s="37">
        <v>3</v>
      </c>
      <c r="F7" s="37">
        <v>4</v>
      </c>
      <c r="G7" s="37">
        <v>5</v>
      </c>
    </row>
    <row r="8" spans="1:7" s="58" customFormat="1" ht="15.75" customHeight="1">
      <c r="A8" s="56">
        <v>1</v>
      </c>
      <c r="B8" s="53" t="s">
        <v>65</v>
      </c>
      <c r="C8" s="52">
        <v>1060</v>
      </c>
      <c r="D8" s="52">
        <v>506</v>
      </c>
      <c r="E8" s="66">
        <f>C8-D8</f>
        <v>554</v>
      </c>
      <c r="F8" s="52">
        <v>119</v>
      </c>
      <c r="G8" s="52">
        <v>216</v>
      </c>
    </row>
    <row r="9" spans="1:7" s="59" customFormat="1" ht="30.75" customHeight="1">
      <c r="A9" s="56">
        <v>2</v>
      </c>
      <c r="B9" s="53" t="s">
        <v>66</v>
      </c>
      <c r="C9" s="52">
        <v>870</v>
      </c>
      <c r="D9" s="52">
        <v>662</v>
      </c>
      <c r="E9" s="66">
        <f aca="true" t="shared" si="0" ref="E9:E18">C9-D9</f>
        <v>208</v>
      </c>
      <c r="F9" s="52">
        <v>138</v>
      </c>
      <c r="G9" s="52">
        <v>307</v>
      </c>
    </row>
    <row r="10" spans="1:7" s="59" customFormat="1" ht="15.75" customHeight="1">
      <c r="A10" s="56">
        <v>3</v>
      </c>
      <c r="B10" s="53" t="s">
        <v>67</v>
      </c>
      <c r="C10" s="52">
        <v>751</v>
      </c>
      <c r="D10" s="52">
        <v>421</v>
      </c>
      <c r="E10" s="66">
        <f t="shared" si="0"/>
        <v>330</v>
      </c>
      <c r="F10" s="52">
        <v>31</v>
      </c>
      <c r="G10" s="52">
        <v>192</v>
      </c>
    </row>
    <row r="11" spans="1:7" s="59" customFormat="1" ht="15.75" customHeight="1">
      <c r="A11" s="56">
        <v>4</v>
      </c>
      <c r="B11" s="53" t="s">
        <v>106</v>
      </c>
      <c r="C11" s="52">
        <v>549</v>
      </c>
      <c r="D11" s="52">
        <v>263</v>
      </c>
      <c r="E11" s="81">
        <f>C11-D11</f>
        <v>286</v>
      </c>
      <c r="F11" s="52">
        <v>65</v>
      </c>
      <c r="G11" s="52">
        <v>145</v>
      </c>
    </row>
    <row r="12" spans="1:7" s="59" customFormat="1" ht="15.75" customHeight="1">
      <c r="A12" s="56">
        <v>5</v>
      </c>
      <c r="B12" s="53" t="s">
        <v>68</v>
      </c>
      <c r="C12" s="52">
        <v>469</v>
      </c>
      <c r="D12" s="52">
        <v>242</v>
      </c>
      <c r="E12" s="66">
        <f t="shared" si="0"/>
        <v>227</v>
      </c>
      <c r="F12" s="52">
        <v>73</v>
      </c>
      <c r="G12" s="52">
        <v>112</v>
      </c>
    </row>
    <row r="13" spans="1:7" s="59" customFormat="1" ht="30.75" customHeight="1">
      <c r="A13" s="56">
        <v>6</v>
      </c>
      <c r="B13" s="53" t="s">
        <v>69</v>
      </c>
      <c r="C13" s="52">
        <v>439</v>
      </c>
      <c r="D13" s="52">
        <v>401</v>
      </c>
      <c r="E13" s="66">
        <f t="shared" si="0"/>
        <v>38</v>
      </c>
      <c r="F13" s="52">
        <v>37</v>
      </c>
      <c r="G13" s="52">
        <v>207</v>
      </c>
    </row>
    <row r="14" spans="1:7" s="59" customFormat="1" ht="15.75" customHeight="1">
      <c r="A14" s="56">
        <v>7</v>
      </c>
      <c r="B14" s="53" t="s">
        <v>70</v>
      </c>
      <c r="C14" s="52">
        <v>374</v>
      </c>
      <c r="D14" s="52">
        <v>228</v>
      </c>
      <c r="E14" s="66">
        <f t="shared" si="0"/>
        <v>146</v>
      </c>
      <c r="F14" s="52">
        <v>15</v>
      </c>
      <c r="G14" s="52">
        <v>108</v>
      </c>
    </row>
    <row r="15" spans="1:7" s="59" customFormat="1" ht="30.75" customHeight="1">
      <c r="A15" s="56">
        <v>8</v>
      </c>
      <c r="B15" s="53" t="s">
        <v>71</v>
      </c>
      <c r="C15" s="52">
        <v>367</v>
      </c>
      <c r="D15" s="52">
        <v>244</v>
      </c>
      <c r="E15" s="66">
        <f t="shared" si="0"/>
        <v>123</v>
      </c>
      <c r="F15" s="52">
        <v>18</v>
      </c>
      <c r="G15" s="52">
        <v>111</v>
      </c>
    </row>
    <row r="16" spans="1:7" s="59" customFormat="1" ht="15.75" customHeight="1">
      <c r="A16" s="56">
        <v>9</v>
      </c>
      <c r="B16" s="53" t="s">
        <v>72</v>
      </c>
      <c r="C16" s="52">
        <v>332</v>
      </c>
      <c r="D16" s="52">
        <v>363</v>
      </c>
      <c r="E16" s="66">
        <f t="shared" si="0"/>
        <v>-31</v>
      </c>
      <c r="F16" s="52">
        <v>36</v>
      </c>
      <c r="G16" s="52">
        <v>181</v>
      </c>
    </row>
    <row r="17" spans="1:7" s="59" customFormat="1" ht="15.75" customHeight="1">
      <c r="A17" s="56">
        <v>10</v>
      </c>
      <c r="B17" s="53" t="s">
        <v>73</v>
      </c>
      <c r="C17" s="52">
        <v>265</v>
      </c>
      <c r="D17" s="52">
        <v>136</v>
      </c>
      <c r="E17" s="66">
        <f t="shared" si="0"/>
        <v>129</v>
      </c>
      <c r="F17" s="52">
        <v>27</v>
      </c>
      <c r="G17" s="52">
        <v>70</v>
      </c>
    </row>
    <row r="18" spans="1:7" s="59" customFormat="1" ht="15.75" customHeight="1">
      <c r="A18" s="56">
        <v>11</v>
      </c>
      <c r="B18" s="53" t="s">
        <v>78</v>
      </c>
      <c r="C18" s="52">
        <v>249</v>
      </c>
      <c r="D18" s="52">
        <v>69</v>
      </c>
      <c r="E18" s="66">
        <f t="shared" si="0"/>
        <v>180</v>
      </c>
      <c r="F18" s="52">
        <v>67</v>
      </c>
      <c r="G18" s="52">
        <v>26</v>
      </c>
    </row>
    <row r="19" spans="1:7" s="59" customFormat="1" ht="30.75" customHeight="1">
      <c r="A19" s="56">
        <v>12</v>
      </c>
      <c r="B19" s="53" t="s">
        <v>77</v>
      </c>
      <c r="C19" s="52">
        <v>220</v>
      </c>
      <c r="D19" s="52">
        <v>93</v>
      </c>
      <c r="E19" s="66">
        <f aca="true" t="shared" si="1" ref="E19:E53">C19-D19</f>
        <v>127</v>
      </c>
      <c r="F19" s="52">
        <v>19</v>
      </c>
      <c r="G19" s="52">
        <v>40</v>
      </c>
    </row>
    <row r="20" spans="1:7" s="59" customFormat="1" ht="15.75" customHeight="1">
      <c r="A20" s="56">
        <v>13</v>
      </c>
      <c r="B20" s="53" t="s">
        <v>79</v>
      </c>
      <c r="C20" s="52">
        <v>213</v>
      </c>
      <c r="D20" s="52">
        <v>156</v>
      </c>
      <c r="E20" s="66">
        <f t="shared" si="1"/>
        <v>57</v>
      </c>
      <c r="F20" s="52">
        <v>34</v>
      </c>
      <c r="G20" s="52">
        <v>82</v>
      </c>
    </row>
    <row r="21" spans="1:7" s="59" customFormat="1" ht="15.75" customHeight="1">
      <c r="A21" s="56">
        <v>14</v>
      </c>
      <c r="B21" s="53" t="s">
        <v>74</v>
      </c>
      <c r="C21" s="52">
        <v>212</v>
      </c>
      <c r="D21" s="52">
        <v>70</v>
      </c>
      <c r="E21" s="66">
        <f t="shared" si="1"/>
        <v>142</v>
      </c>
      <c r="F21" s="52">
        <v>55</v>
      </c>
      <c r="G21" s="52">
        <v>31</v>
      </c>
    </row>
    <row r="22" spans="1:7" s="59" customFormat="1" ht="15.75" customHeight="1">
      <c r="A22" s="56">
        <v>15</v>
      </c>
      <c r="B22" s="53" t="s">
        <v>85</v>
      </c>
      <c r="C22" s="52">
        <v>208</v>
      </c>
      <c r="D22" s="52">
        <v>143</v>
      </c>
      <c r="E22" s="66">
        <f t="shared" si="1"/>
        <v>65</v>
      </c>
      <c r="F22" s="52">
        <v>12</v>
      </c>
      <c r="G22" s="52">
        <v>80</v>
      </c>
    </row>
    <row r="23" spans="1:7" s="59" customFormat="1" ht="15.75" customHeight="1">
      <c r="A23" s="56">
        <v>16</v>
      </c>
      <c r="B23" s="53" t="s">
        <v>76</v>
      </c>
      <c r="C23" s="52">
        <v>203</v>
      </c>
      <c r="D23" s="52">
        <v>101</v>
      </c>
      <c r="E23" s="66">
        <f t="shared" si="1"/>
        <v>102</v>
      </c>
      <c r="F23" s="52">
        <v>10</v>
      </c>
      <c r="G23" s="52">
        <v>62</v>
      </c>
    </row>
    <row r="24" spans="1:7" s="59" customFormat="1" ht="15.75" customHeight="1">
      <c r="A24" s="56">
        <v>17</v>
      </c>
      <c r="B24" s="53" t="s">
        <v>75</v>
      </c>
      <c r="C24" s="52">
        <v>202</v>
      </c>
      <c r="D24" s="52">
        <v>55</v>
      </c>
      <c r="E24" s="66">
        <f t="shared" si="1"/>
        <v>147</v>
      </c>
      <c r="F24" s="52">
        <v>41</v>
      </c>
      <c r="G24" s="52">
        <v>19</v>
      </c>
    </row>
    <row r="25" spans="1:7" s="59" customFormat="1" ht="15.75" customHeight="1">
      <c r="A25" s="56">
        <v>18</v>
      </c>
      <c r="B25" s="53" t="s">
        <v>80</v>
      </c>
      <c r="C25" s="52">
        <v>198</v>
      </c>
      <c r="D25" s="52">
        <v>120</v>
      </c>
      <c r="E25" s="66">
        <f t="shared" si="1"/>
        <v>78</v>
      </c>
      <c r="F25" s="52">
        <v>21</v>
      </c>
      <c r="G25" s="52">
        <v>21</v>
      </c>
    </row>
    <row r="26" spans="1:7" s="59" customFormat="1" ht="15.75" customHeight="1">
      <c r="A26" s="56">
        <v>19</v>
      </c>
      <c r="B26" s="53" t="s">
        <v>81</v>
      </c>
      <c r="C26" s="52">
        <v>198</v>
      </c>
      <c r="D26" s="52">
        <v>49</v>
      </c>
      <c r="E26" s="66">
        <f t="shared" si="1"/>
        <v>149</v>
      </c>
      <c r="F26" s="52">
        <v>82</v>
      </c>
      <c r="G26" s="52">
        <v>28</v>
      </c>
    </row>
    <row r="27" spans="1:7" s="59" customFormat="1" ht="15.75" customHeight="1">
      <c r="A27" s="56">
        <v>20</v>
      </c>
      <c r="B27" s="53" t="s">
        <v>83</v>
      </c>
      <c r="C27" s="52">
        <v>192</v>
      </c>
      <c r="D27" s="52">
        <v>46</v>
      </c>
      <c r="E27" s="66">
        <f t="shared" si="1"/>
        <v>146</v>
      </c>
      <c r="F27" s="52">
        <v>10</v>
      </c>
      <c r="G27" s="52">
        <v>31</v>
      </c>
    </row>
    <row r="28" spans="1:7" s="59" customFormat="1" ht="62.25" customHeight="1">
      <c r="A28" s="56">
        <v>21</v>
      </c>
      <c r="B28" s="53" t="s">
        <v>107</v>
      </c>
      <c r="C28" s="52">
        <v>179</v>
      </c>
      <c r="D28" s="52">
        <v>228</v>
      </c>
      <c r="E28" s="66">
        <f t="shared" si="1"/>
        <v>-49</v>
      </c>
      <c r="F28" s="52">
        <v>10</v>
      </c>
      <c r="G28" s="52">
        <v>142</v>
      </c>
    </row>
    <row r="29" spans="1:7" s="59" customFormat="1" ht="30.75" customHeight="1">
      <c r="A29" s="56">
        <v>22</v>
      </c>
      <c r="B29" s="53" t="s">
        <v>128</v>
      </c>
      <c r="C29" s="52">
        <v>178</v>
      </c>
      <c r="D29" s="52">
        <v>157</v>
      </c>
      <c r="E29" s="66">
        <f t="shared" si="1"/>
        <v>21</v>
      </c>
      <c r="F29" s="52">
        <v>2</v>
      </c>
      <c r="G29" s="52">
        <v>59</v>
      </c>
    </row>
    <row r="30" spans="1:7" s="59" customFormat="1" ht="30.75" customHeight="1">
      <c r="A30" s="56">
        <v>23</v>
      </c>
      <c r="B30" s="53" t="s">
        <v>108</v>
      </c>
      <c r="C30" s="52">
        <v>173</v>
      </c>
      <c r="D30" s="52">
        <v>112</v>
      </c>
      <c r="E30" s="66">
        <f t="shared" si="1"/>
        <v>61</v>
      </c>
      <c r="F30" s="52">
        <v>9</v>
      </c>
      <c r="G30" s="52">
        <v>55</v>
      </c>
    </row>
    <row r="31" spans="1:7" s="59" customFormat="1" ht="15.75" customHeight="1">
      <c r="A31" s="56">
        <v>24</v>
      </c>
      <c r="B31" s="53" t="s">
        <v>86</v>
      </c>
      <c r="C31" s="52">
        <v>170</v>
      </c>
      <c r="D31" s="52">
        <v>77</v>
      </c>
      <c r="E31" s="66">
        <f t="shared" si="1"/>
        <v>93</v>
      </c>
      <c r="F31" s="52">
        <v>34</v>
      </c>
      <c r="G31" s="52">
        <v>27</v>
      </c>
    </row>
    <row r="32" spans="1:7" s="59" customFormat="1" ht="15.75" customHeight="1">
      <c r="A32" s="56">
        <v>25</v>
      </c>
      <c r="B32" s="53" t="s">
        <v>84</v>
      </c>
      <c r="C32" s="52">
        <v>165</v>
      </c>
      <c r="D32" s="52">
        <v>167</v>
      </c>
      <c r="E32" s="66">
        <f t="shared" si="1"/>
        <v>-2</v>
      </c>
      <c r="F32" s="52">
        <v>17</v>
      </c>
      <c r="G32" s="52">
        <v>91</v>
      </c>
    </row>
    <row r="33" spans="1:7" s="59" customFormat="1" ht="15.75" customHeight="1">
      <c r="A33" s="56">
        <v>26</v>
      </c>
      <c r="B33" s="53" t="s">
        <v>118</v>
      </c>
      <c r="C33" s="52">
        <v>156</v>
      </c>
      <c r="D33" s="52">
        <v>82</v>
      </c>
      <c r="E33" s="66">
        <f t="shared" si="1"/>
        <v>74</v>
      </c>
      <c r="F33" s="52">
        <v>93</v>
      </c>
      <c r="G33" s="52">
        <v>44</v>
      </c>
    </row>
    <row r="34" spans="1:7" s="59" customFormat="1" ht="30.75" customHeight="1">
      <c r="A34" s="56">
        <v>27</v>
      </c>
      <c r="B34" s="53" t="s">
        <v>88</v>
      </c>
      <c r="C34" s="52">
        <v>151</v>
      </c>
      <c r="D34" s="52">
        <v>91</v>
      </c>
      <c r="E34" s="66">
        <f t="shared" si="1"/>
        <v>60</v>
      </c>
      <c r="F34" s="52">
        <v>16</v>
      </c>
      <c r="G34" s="52">
        <v>49</v>
      </c>
    </row>
    <row r="35" spans="1:7" s="59" customFormat="1" ht="15.75" customHeight="1">
      <c r="A35" s="56">
        <v>28</v>
      </c>
      <c r="B35" s="53" t="s">
        <v>87</v>
      </c>
      <c r="C35" s="52">
        <v>144</v>
      </c>
      <c r="D35" s="52">
        <v>75</v>
      </c>
      <c r="E35" s="66">
        <f t="shared" si="1"/>
        <v>69</v>
      </c>
      <c r="F35" s="52">
        <v>38</v>
      </c>
      <c r="G35" s="52">
        <v>39</v>
      </c>
    </row>
    <row r="36" spans="1:7" s="59" customFormat="1" ht="15.75" customHeight="1">
      <c r="A36" s="56">
        <v>29</v>
      </c>
      <c r="B36" s="53" t="s">
        <v>82</v>
      </c>
      <c r="C36" s="52">
        <v>140</v>
      </c>
      <c r="D36" s="52">
        <v>57</v>
      </c>
      <c r="E36" s="66">
        <f t="shared" si="1"/>
        <v>83</v>
      </c>
      <c r="F36" s="52">
        <v>0</v>
      </c>
      <c r="G36" s="52">
        <v>29</v>
      </c>
    </row>
    <row r="37" spans="1:7" s="59" customFormat="1" ht="15.75" customHeight="1">
      <c r="A37" s="56">
        <v>30</v>
      </c>
      <c r="B37" s="53" t="s">
        <v>89</v>
      </c>
      <c r="C37" s="52">
        <v>130</v>
      </c>
      <c r="D37" s="52">
        <v>71</v>
      </c>
      <c r="E37" s="66">
        <f t="shared" si="1"/>
        <v>59</v>
      </c>
      <c r="F37" s="52">
        <v>25</v>
      </c>
      <c r="G37" s="52">
        <v>33</v>
      </c>
    </row>
    <row r="38" spans="1:7" s="59" customFormat="1" ht="15.75" customHeight="1">
      <c r="A38" s="56">
        <v>31</v>
      </c>
      <c r="B38" s="53" t="s">
        <v>91</v>
      </c>
      <c r="C38" s="52">
        <v>128</v>
      </c>
      <c r="D38" s="52">
        <v>60</v>
      </c>
      <c r="E38" s="66">
        <f t="shared" si="1"/>
        <v>68</v>
      </c>
      <c r="F38" s="52">
        <v>17</v>
      </c>
      <c r="G38" s="52">
        <v>28</v>
      </c>
    </row>
    <row r="39" spans="1:7" s="59" customFormat="1" ht="15.75" customHeight="1">
      <c r="A39" s="56">
        <v>32</v>
      </c>
      <c r="B39" s="53" t="s">
        <v>203</v>
      </c>
      <c r="C39" s="52">
        <v>112</v>
      </c>
      <c r="D39" s="52">
        <v>63</v>
      </c>
      <c r="E39" s="66">
        <f t="shared" si="1"/>
        <v>49</v>
      </c>
      <c r="F39" s="52">
        <v>18</v>
      </c>
      <c r="G39" s="52">
        <v>18</v>
      </c>
    </row>
    <row r="40" spans="1:7" s="59" customFormat="1" ht="15.75" customHeight="1">
      <c r="A40" s="56">
        <v>33</v>
      </c>
      <c r="B40" s="53" t="s">
        <v>90</v>
      </c>
      <c r="C40" s="52">
        <v>111</v>
      </c>
      <c r="D40" s="52">
        <v>66</v>
      </c>
      <c r="E40" s="66">
        <f t="shared" si="1"/>
        <v>45</v>
      </c>
      <c r="F40" s="52">
        <v>10</v>
      </c>
      <c r="G40" s="52">
        <v>27</v>
      </c>
    </row>
    <row r="41" spans="1:7" s="59" customFormat="1" ht="15.75" customHeight="1">
      <c r="A41" s="56">
        <v>34</v>
      </c>
      <c r="B41" s="53" t="s">
        <v>120</v>
      </c>
      <c r="C41" s="52">
        <v>110</v>
      </c>
      <c r="D41" s="52">
        <v>46</v>
      </c>
      <c r="E41" s="66">
        <f t="shared" si="1"/>
        <v>64</v>
      </c>
      <c r="F41" s="52">
        <v>4</v>
      </c>
      <c r="G41" s="52">
        <v>24</v>
      </c>
    </row>
    <row r="42" spans="1:7" s="59" customFormat="1" ht="15.75" customHeight="1">
      <c r="A42" s="56">
        <v>35</v>
      </c>
      <c r="B42" s="53" t="s">
        <v>93</v>
      </c>
      <c r="C42" s="52">
        <v>97</v>
      </c>
      <c r="D42" s="52">
        <v>65</v>
      </c>
      <c r="E42" s="66">
        <f t="shared" si="1"/>
        <v>32</v>
      </c>
      <c r="F42" s="52">
        <v>13</v>
      </c>
      <c r="G42" s="52">
        <v>34</v>
      </c>
    </row>
    <row r="43" spans="1:7" s="59" customFormat="1" ht="15.75" customHeight="1">
      <c r="A43" s="56">
        <v>36</v>
      </c>
      <c r="B43" s="53" t="s">
        <v>95</v>
      </c>
      <c r="C43" s="52">
        <v>92</v>
      </c>
      <c r="D43" s="52">
        <v>49</v>
      </c>
      <c r="E43" s="66">
        <f t="shared" si="1"/>
        <v>43</v>
      </c>
      <c r="F43" s="52">
        <v>15</v>
      </c>
      <c r="G43" s="52">
        <v>31</v>
      </c>
    </row>
    <row r="44" spans="1:7" s="59" customFormat="1" ht="15.75" customHeight="1">
      <c r="A44" s="56">
        <v>37</v>
      </c>
      <c r="B44" s="53" t="s">
        <v>103</v>
      </c>
      <c r="C44" s="52">
        <v>91</v>
      </c>
      <c r="D44" s="52">
        <v>38</v>
      </c>
      <c r="E44" s="66">
        <f t="shared" si="1"/>
        <v>53</v>
      </c>
      <c r="F44" s="52">
        <v>13</v>
      </c>
      <c r="G44" s="52">
        <v>20</v>
      </c>
    </row>
    <row r="45" spans="1:7" s="59" customFormat="1" ht="46.5" customHeight="1">
      <c r="A45" s="56">
        <v>38</v>
      </c>
      <c r="B45" s="53" t="s">
        <v>100</v>
      </c>
      <c r="C45" s="52">
        <v>90</v>
      </c>
      <c r="D45" s="52">
        <v>55</v>
      </c>
      <c r="E45" s="66">
        <f t="shared" si="1"/>
        <v>35</v>
      </c>
      <c r="F45" s="52">
        <v>15</v>
      </c>
      <c r="G45" s="52">
        <v>25</v>
      </c>
    </row>
    <row r="46" spans="1:7" s="59" customFormat="1" ht="15.75" customHeight="1">
      <c r="A46" s="56">
        <v>39</v>
      </c>
      <c r="B46" s="53" t="s">
        <v>98</v>
      </c>
      <c r="C46" s="52">
        <v>88</v>
      </c>
      <c r="D46" s="52">
        <v>63</v>
      </c>
      <c r="E46" s="66">
        <f t="shared" si="1"/>
        <v>25</v>
      </c>
      <c r="F46" s="52">
        <v>4</v>
      </c>
      <c r="G46" s="52">
        <v>25</v>
      </c>
    </row>
    <row r="47" spans="1:7" s="59" customFormat="1" ht="15.75" customHeight="1">
      <c r="A47" s="56">
        <v>40</v>
      </c>
      <c r="B47" s="53" t="s">
        <v>96</v>
      </c>
      <c r="C47" s="52">
        <v>86</v>
      </c>
      <c r="D47" s="52">
        <v>756</v>
      </c>
      <c r="E47" s="66">
        <f t="shared" si="1"/>
        <v>-670</v>
      </c>
      <c r="F47" s="52">
        <v>4</v>
      </c>
      <c r="G47" s="52">
        <v>700</v>
      </c>
    </row>
    <row r="48" spans="1:7" s="59" customFormat="1" ht="30.75" customHeight="1">
      <c r="A48" s="56">
        <v>41</v>
      </c>
      <c r="B48" s="53" t="s">
        <v>97</v>
      </c>
      <c r="C48" s="52">
        <v>85</v>
      </c>
      <c r="D48" s="52">
        <v>38</v>
      </c>
      <c r="E48" s="66">
        <f t="shared" si="1"/>
        <v>47</v>
      </c>
      <c r="F48" s="52">
        <v>6</v>
      </c>
      <c r="G48" s="52">
        <v>24</v>
      </c>
    </row>
    <row r="49" spans="1:7" s="59" customFormat="1" ht="15.75" customHeight="1">
      <c r="A49" s="56">
        <v>42</v>
      </c>
      <c r="B49" s="53" t="s">
        <v>114</v>
      </c>
      <c r="C49" s="52">
        <v>84</v>
      </c>
      <c r="D49" s="52">
        <v>128</v>
      </c>
      <c r="E49" s="66">
        <f t="shared" si="1"/>
        <v>-44</v>
      </c>
      <c r="F49" s="52">
        <v>16</v>
      </c>
      <c r="G49" s="52">
        <v>74</v>
      </c>
    </row>
    <row r="50" spans="1:7" s="59" customFormat="1" ht="15.75" customHeight="1">
      <c r="A50" s="56">
        <v>43</v>
      </c>
      <c r="B50" s="53" t="s">
        <v>94</v>
      </c>
      <c r="C50" s="52">
        <v>81</v>
      </c>
      <c r="D50" s="52">
        <v>13</v>
      </c>
      <c r="E50" s="66">
        <f t="shared" si="1"/>
        <v>68</v>
      </c>
      <c r="F50" s="52">
        <v>41</v>
      </c>
      <c r="G50" s="52">
        <v>5</v>
      </c>
    </row>
    <row r="51" spans="1:7" s="59" customFormat="1" ht="15.75" customHeight="1">
      <c r="A51" s="56">
        <v>44</v>
      </c>
      <c r="B51" s="53" t="s">
        <v>102</v>
      </c>
      <c r="C51" s="52">
        <v>80</v>
      </c>
      <c r="D51" s="52">
        <v>26</v>
      </c>
      <c r="E51" s="66">
        <f t="shared" si="1"/>
        <v>54</v>
      </c>
      <c r="F51" s="52">
        <v>8</v>
      </c>
      <c r="G51" s="52">
        <v>5</v>
      </c>
    </row>
    <row r="52" spans="1:7" s="59" customFormat="1" ht="15.75" customHeight="1">
      <c r="A52" s="56">
        <v>45</v>
      </c>
      <c r="B52" s="53" t="s">
        <v>129</v>
      </c>
      <c r="C52" s="52">
        <v>79</v>
      </c>
      <c r="D52" s="52">
        <v>19</v>
      </c>
      <c r="E52" s="66">
        <f t="shared" si="1"/>
        <v>60</v>
      </c>
      <c r="F52" s="52">
        <v>14</v>
      </c>
      <c r="G52" s="52">
        <v>8</v>
      </c>
    </row>
    <row r="53" spans="1:7" s="59" customFormat="1" ht="30.75" customHeight="1">
      <c r="A53" s="56">
        <v>46</v>
      </c>
      <c r="B53" s="53" t="s">
        <v>109</v>
      </c>
      <c r="C53" s="52">
        <v>79</v>
      </c>
      <c r="D53" s="52">
        <v>37</v>
      </c>
      <c r="E53" s="66">
        <f t="shared" si="1"/>
        <v>42</v>
      </c>
      <c r="F53" s="52">
        <v>9</v>
      </c>
      <c r="G53" s="52">
        <v>12</v>
      </c>
    </row>
    <row r="54" spans="1:7" s="59" customFormat="1" ht="15.75" customHeight="1">
      <c r="A54" s="56">
        <v>47</v>
      </c>
      <c r="B54" s="53" t="s">
        <v>104</v>
      </c>
      <c r="C54" s="52">
        <v>74</v>
      </c>
      <c r="D54" s="52">
        <v>17</v>
      </c>
      <c r="E54" s="69">
        <f>C54-D54</f>
        <v>57</v>
      </c>
      <c r="F54" s="52">
        <v>10</v>
      </c>
      <c r="G54" s="52">
        <v>8</v>
      </c>
    </row>
    <row r="55" spans="1:7" s="59" customFormat="1" ht="46.5" customHeight="1">
      <c r="A55" s="56">
        <v>48</v>
      </c>
      <c r="B55" s="53" t="s">
        <v>101</v>
      </c>
      <c r="C55" s="52">
        <v>73</v>
      </c>
      <c r="D55" s="52">
        <v>27</v>
      </c>
      <c r="E55" s="69">
        <f>C55-D55</f>
        <v>46</v>
      </c>
      <c r="F55" s="52">
        <v>19</v>
      </c>
      <c r="G55" s="52">
        <v>13</v>
      </c>
    </row>
    <row r="56" spans="1:7" s="59" customFormat="1" ht="30.75" customHeight="1">
      <c r="A56" s="56">
        <v>49</v>
      </c>
      <c r="B56" s="53" t="s">
        <v>92</v>
      </c>
      <c r="C56" s="52">
        <v>70</v>
      </c>
      <c r="D56" s="52">
        <v>2</v>
      </c>
      <c r="E56" s="69">
        <f>C56-D56</f>
        <v>68</v>
      </c>
      <c r="F56" s="52">
        <v>2</v>
      </c>
      <c r="G56" s="52">
        <v>1</v>
      </c>
    </row>
    <row r="57" spans="1:7" ht="15.75" customHeight="1">
      <c r="A57" s="56">
        <v>50</v>
      </c>
      <c r="B57" s="53" t="s">
        <v>119</v>
      </c>
      <c r="C57" s="52">
        <v>68</v>
      </c>
      <c r="D57" s="52">
        <v>61</v>
      </c>
      <c r="E57" s="69">
        <f>C57-D57</f>
        <v>7</v>
      </c>
      <c r="F57" s="52">
        <v>12</v>
      </c>
      <c r="G57" s="52">
        <v>19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12"/>
  <sheetViews>
    <sheetView view="pageBreakPreview" zoomScaleSheetLayoutView="100" zoomScalePageLayoutView="0" workbookViewId="0" topLeftCell="A1">
      <selection activeCell="A4" sqref="A4:A6"/>
    </sheetView>
  </sheetViews>
  <sheetFormatPr defaultColWidth="9.140625" defaultRowHeight="15"/>
  <cols>
    <col min="1" max="1" width="35.7109375" style="36" customWidth="1"/>
    <col min="2" max="2" width="13.7109375" style="36" customWidth="1"/>
    <col min="3" max="3" width="13.7109375" style="44" customWidth="1"/>
    <col min="4" max="4" width="15.7109375" style="44" customWidth="1"/>
    <col min="5" max="6" width="14.28125" style="44" customWidth="1"/>
    <col min="7" max="16384" width="8.8515625" style="36" customWidth="1"/>
  </cols>
  <sheetData>
    <row r="1" spans="1:6" s="40" customFormat="1" ht="45" customHeight="1">
      <c r="A1" s="113" t="s">
        <v>204</v>
      </c>
      <c r="B1" s="113"/>
      <c r="C1" s="113"/>
      <c r="D1" s="113"/>
      <c r="E1" s="113"/>
      <c r="F1" s="113"/>
    </row>
    <row r="2" spans="1:6" s="40" customFormat="1" ht="21" customHeight="1">
      <c r="A2" s="121" t="s">
        <v>45</v>
      </c>
      <c r="B2" s="121"/>
      <c r="C2" s="121"/>
      <c r="D2" s="121"/>
      <c r="E2" s="121"/>
      <c r="F2" s="121"/>
    </row>
    <row r="3" ht="30" customHeight="1"/>
    <row r="4" spans="1:6" ht="18.75" customHeight="1">
      <c r="A4" s="122" t="s">
        <v>40</v>
      </c>
      <c r="B4" s="118" t="s">
        <v>41</v>
      </c>
      <c r="C4" s="118" t="s">
        <v>42</v>
      </c>
      <c r="D4" s="118" t="s">
        <v>43</v>
      </c>
      <c r="E4" s="125" t="s">
        <v>202</v>
      </c>
      <c r="F4" s="125"/>
    </row>
    <row r="5" spans="1:6" ht="18.75" customHeight="1">
      <c r="A5" s="123"/>
      <c r="B5" s="118"/>
      <c r="C5" s="118"/>
      <c r="D5" s="118"/>
      <c r="E5" s="126" t="s">
        <v>41</v>
      </c>
      <c r="F5" s="126" t="s">
        <v>42</v>
      </c>
    </row>
    <row r="6" spans="1:6" ht="45" customHeight="1">
      <c r="A6" s="124"/>
      <c r="B6" s="118"/>
      <c r="C6" s="118"/>
      <c r="D6" s="118"/>
      <c r="E6" s="126"/>
      <c r="F6" s="126"/>
    </row>
    <row r="7" spans="1:6" ht="12.75">
      <c r="A7" s="37" t="s">
        <v>54</v>
      </c>
      <c r="B7" s="37">
        <v>1</v>
      </c>
      <c r="C7" s="45">
        <v>2</v>
      </c>
      <c r="D7" s="45">
        <v>3</v>
      </c>
      <c r="E7" s="45">
        <v>4</v>
      </c>
      <c r="F7" s="45">
        <v>5</v>
      </c>
    </row>
    <row r="8" spans="1:13" ht="27" customHeight="1">
      <c r="A8" s="120" t="s">
        <v>28</v>
      </c>
      <c r="B8" s="120"/>
      <c r="C8" s="120"/>
      <c r="D8" s="120"/>
      <c r="E8" s="120"/>
      <c r="F8" s="120"/>
      <c r="M8" s="46"/>
    </row>
    <row r="9" spans="1:13" s="54" customFormat="1" ht="15">
      <c r="A9" s="53" t="s">
        <v>84</v>
      </c>
      <c r="B9" s="52">
        <v>165</v>
      </c>
      <c r="C9" s="52">
        <v>167</v>
      </c>
      <c r="D9" s="66">
        <f aca="true" t="shared" si="0" ref="D9:D18">B9-C9</f>
        <v>-2</v>
      </c>
      <c r="E9" s="52">
        <v>17</v>
      </c>
      <c r="F9" s="52">
        <v>91</v>
      </c>
      <c r="M9" s="55"/>
    </row>
    <row r="10" spans="1:6" s="54" customFormat="1" ht="15">
      <c r="A10" s="53" t="s">
        <v>82</v>
      </c>
      <c r="B10" s="52">
        <v>140</v>
      </c>
      <c r="C10" s="52">
        <v>57</v>
      </c>
      <c r="D10" s="66">
        <f t="shared" si="0"/>
        <v>83</v>
      </c>
      <c r="E10" s="52">
        <v>0</v>
      </c>
      <c r="F10" s="52">
        <v>29</v>
      </c>
    </row>
    <row r="11" spans="1:6" s="54" customFormat="1" ht="15">
      <c r="A11" s="53" t="s">
        <v>205</v>
      </c>
      <c r="B11" s="52">
        <v>84</v>
      </c>
      <c r="C11" s="52">
        <v>128</v>
      </c>
      <c r="D11" s="66">
        <f t="shared" si="0"/>
        <v>-44</v>
      </c>
      <c r="E11" s="52">
        <v>16</v>
      </c>
      <c r="F11" s="52">
        <v>74</v>
      </c>
    </row>
    <row r="12" spans="1:6" s="54" customFormat="1" ht="30.75">
      <c r="A12" s="53" t="s">
        <v>111</v>
      </c>
      <c r="B12" s="52">
        <v>65</v>
      </c>
      <c r="C12" s="52">
        <v>85</v>
      </c>
      <c r="D12" s="66">
        <f t="shared" si="0"/>
        <v>-20</v>
      </c>
      <c r="E12" s="52">
        <v>2</v>
      </c>
      <c r="F12" s="52">
        <v>39</v>
      </c>
    </row>
    <row r="13" spans="1:6" s="54" customFormat="1" ht="15">
      <c r="A13" s="53" t="s">
        <v>110</v>
      </c>
      <c r="B13" s="52">
        <v>62</v>
      </c>
      <c r="C13" s="52">
        <v>33</v>
      </c>
      <c r="D13" s="66">
        <f t="shared" si="0"/>
        <v>29</v>
      </c>
      <c r="E13" s="52">
        <v>5</v>
      </c>
      <c r="F13" s="52">
        <v>18</v>
      </c>
    </row>
    <row r="14" spans="1:6" s="54" customFormat="1" ht="15">
      <c r="A14" s="53" t="s">
        <v>112</v>
      </c>
      <c r="B14" s="52">
        <v>44</v>
      </c>
      <c r="C14" s="52">
        <v>90</v>
      </c>
      <c r="D14" s="66">
        <f t="shared" si="0"/>
        <v>-46</v>
      </c>
      <c r="E14" s="52">
        <v>4</v>
      </c>
      <c r="F14" s="52">
        <v>58</v>
      </c>
    </row>
    <row r="15" spans="1:6" s="54" customFormat="1" ht="15">
      <c r="A15" s="53" t="s">
        <v>180</v>
      </c>
      <c r="B15" s="52">
        <v>42</v>
      </c>
      <c r="C15" s="52">
        <v>53</v>
      </c>
      <c r="D15" s="66">
        <f>B15-C15</f>
        <v>-11</v>
      </c>
      <c r="E15" s="52">
        <v>1</v>
      </c>
      <c r="F15" s="52">
        <v>28</v>
      </c>
    </row>
    <row r="16" spans="1:6" s="54" customFormat="1" ht="15">
      <c r="A16" s="53" t="s">
        <v>206</v>
      </c>
      <c r="B16" s="52">
        <v>37</v>
      </c>
      <c r="C16" s="52">
        <v>4</v>
      </c>
      <c r="D16" s="66">
        <f>B16-C16</f>
        <v>33</v>
      </c>
      <c r="E16" s="52">
        <v>1</v>
      </c>
      <c r="F16" s="52">
        <v>1</v>
      </c>
    </row>
    <row r="17" spans="1:6" s="54" customFormat="1" ht="15">
      <c r="A17" s="53" t="s">
        <v>113</v>
      </c>
      <c r="B17" s="52">
        <v>36</v>
      </c>
      <c r="C17" s="52">
        <v>55</v>
      </c>
      <c r="D17" s="66">
        <f>B17-C17</f>
        <v>-19</v>
      </c>
      <c r="E17" s="52">
        <v>3</v>
      </c>
      <c r="F17" s="52">
        <v>26</v>
      </c>
    </row>
    <row r="18" spans="1:6" s="54" customFormat="1" ht="15">
      <c r="A18" s="53" t="s">
        <v>207</v>
      </c>
      <c r="B18" s="52">
        <v>33</v>
      </c>
      <c r="C18" s="52">
        <v>21</v>
      </c>
      <c r="D18" s="66">
        <f t="shared" si="0"/>
        <v>12</v>
      </c>
      <c r="E18" s="52">
        <v>1</v>
      </c>
      <c r="F18" s="52">
        <v>4</v>
      </c>
    </row>
    <row r="19" spans="1:6" ht="30" customHeight="1">
      <c r="A19" s="119" t="s">
        <v>2</v>
      </c>
      <c r="B19" s="119"/>
      <c r="C19" s="119"/>
      <c r="D19" s="119"/>
      <c r="E19" s="119"/>
      <c r="F19" s="119"/>
    </row>
    <row r="20" spans="1:6" s="54" customFormat="1" ht="30.75" customHeight="1">
      <c r="A20" s="53" t="s">
        <v>208</v>
      </c>
      <c r="B20" s="52">
        <v>173</v>
      </c>
      <c r="C20" s="52">
        <v>112</v>
      </c>
      <c r="D20" s="66">
        <f aca="true" t="shared" si="1" ref="D20:D29">B20-C20</f>
        <v>61</v>
      </c>
      <c r="E20" s="52">
        <v>9</v>
      </c>
      <c r="F20" s="52">
        <v>55</v>
      </c>
    </row>
    <row r="21" spans="1:6" s="54" customFormat="1" ht="30.75" customHeight="1">
      <c r="A21" s="53" t="s">
        <v>92</v>
      </c>
      <c r="B21" s="52">
        <v>70</v>
      </c>
      <c r="C21" s="52">
        <v>2</v>
      </c>
      <c r="D21" s="66">
        <f t="shared" si="1"/>
        <v>68</v>
      </c>
      <c r="E21" s="52">
        <v>2</v>
      </c>
      <c r="F21" s="52">
        <v>1</v>
      </c>
    </row>
    <row r="22" spans="1:6" s="54" customFormat="1" ht="30.75" customHeight="1">
      <c r="A22" s="53" t="s">
        <v>209</v>
      </c>
      <c r="B22" s="52">
        <v>61</v>
      </c>
      <c r="C22" s="52">
        <v>85</v>
      </c>
      <c r="D22" s="66">
        <f t="shared" si="1"/>
        <v>-24</v>
      </c>
      <c r="E22" s="52">
        <v>2</v>
      </c>
      <c r="F22" s="52">
        <v>43</v>
      </c>
    </row>
    <row r="23" spans="1:6" s="54" customFormat="1" ht="15" customHeight="1">
      <c r="A23" s="53" t="s">
        <v>115</v>
      </c>
      <c r="B23" s="52">
        <v>52</v>
      </c>
      <c r="C23" s="52">
        <v>134</v>
      </c>
      <c r="D23" s="66">
        <f t="shared" si="1"/>
        <v>-82</v>
      </c>
      <c r="E23" s="52">
        <v>3</v>
      </c>
      <c r="F23" s="52">
        <v>63</v>
      </c>
    </row>
    <row r="24" spans="1:6" s="54" customFormat="1" ht="15" customHeight="1">
      <c r="A24" s="53" t="s">
        <v>117</v>
      </c>
      <c r="B24" s="52">
        <v>41</v>
      </c>
      <c r="C24" s="52">
        <v>70</v>
      </c>
      <c r="D24" s="66">
        <f t="shared" si="1"/>
        <v>-29</v>
      </c>
      <c r="E24" s="52">
        <v>7</v>
      </c>
      <c r="F24" s="52">
        <v>36</v>
      </c>
    </row>
    <row r="25" spans="1:6" s="54" customFormat="1" ht="30.75" customHeight="1">
      <c r="A25" s="53" t="s">
        <v>210</v>
      </c>
      <c r="B25" s="52">
        <v>38</v>
      </c>
      <c r="C25" s="52">
        <v>29</v>
      </c>
      <c r="D25" s="66">
        <f t="shared" si="1"/>
        <v>9</v>
      </c>
      <c r="E25" s="52">
        <v>2</v>
      </c>
      <c r="F25" s="52">
        <v>16</v>
      </c>
    </row>
    <row r="26" spans="1:6" s="54" customFormat="1" ht="46.5" customHeight="1">
      <c r="A26" s="53" t="s">
        <v>116</v>
      </c>
      <c r="B26" s="52">
        <v>34</v>
      </c>
      <c r="C26" s="52">
        <v>4</v>
      </c>
      <c r="D26" s="66">
        <f t="shared" si="1"/>
        <v>30</v>
      </c>
      <c r="E26" s="52">
        <v>0</v>
      </c>
      <c r="F26" s="52">
        <v>1</v>
      </c>
    </row>
    <row r="27" spans="1:6" s="54" customFormat="1" ht="15" customHeight="1">
      <c r="A27" s="53" t="s">
        <v>181</v>
      </c>
      <c r="B27" s="52">
        <v>33</v>
      </c>
      <c r="C27" s="52">
        <v>29</v>
      </c>
      <c r="D27" s="66">
        <f t="shared" si="1"/>
        <v>4</v>
      </c>
      <c r="E27" s="52">
        <v>5</v>
      </c>
      <c r="F27" s="52">
        <v>15</v>
      </c>
    </row>
    <row r="28" spans="1:6" s="54" customFormat="1" ht="15" customHeight="1">
      <c r="A28" s="53" t="s">
        <v>182</v>
      </c>
      <c r="B28" s="52">
        <v>31</v>
      </c>
      <c r="C28" s="52">
        <v>15</v>
      </c>
      <c r="D28" s="66">
        <f t="shared" si="1"/>
        <v>16</v>
      </c>
      <c r="E28" s="52">
        <v>6</v>
      </c>
      <c r="F28" s="52">
        <v>8</v>
      </c>
    </row>
    <row r="29" spans="1:6" s="54" customFormat="1" ht="15" customHeight="1">
      <c r="A29" s="53" t="s">
        <v>211</v>
      </c>
      <c r="B29" s="52">
        <v>31</v>
      </c>
      <c r="C29" s="52">
        <v>86</v>
      </c>
      <c r="D29" s="66">
        <f t="shared" si="1"/>
        <v>-55</v>
      </c>
      <c r="E29" s="52">
        <v>4</v>
      </c>
      <c r="F29" s="52">
        <v>39</v>
      </c>
    </row>
    <row r="30" spans="1:6" s="54" customFormat="1" ht="30" customHeight="1">
      <c r="A30" s="119" t="s">
        <v>1</v>
      </c>
      <c r="B30" s="119"/>
      <c r="C30" s="119"/>
      <c r="D30" s="119"/>
      <c r="E30" s="119"/>
      <c r="F30" s="119"/>
    </row>
    <row r="31" spans="1:6" s="54" customFormat="1" ht="15">
      <c r="A31" s="92" t="s">
        <v>70</v>
      </c>
      <c r="B31" s="52">
        <v>374</v>
      </c>
      <c r="C31" s="52">
        <v>228</v>
      </c>
      <c r="D31" s="66">
        <f aca="true" t="shared" si="2" ref="D31:D40">B31-C31</f>
        <v>146</v>
      </c>
      <c r="E31" s="52">
        <v>15</v>
      </c>
      <c r="F31" s="52">
        <v>108</v>
      </c>
    </row>
    <row r="32" spans="1:6" s="54" customFormat="1" ht="15">
      <c r="A32" s="92" t="s">
        <v>72</v>
      </c>
      <c r="B32" s="52">
        <v>332</v>
      </c>
      <c r="C32" s="52">
        <v>363</v>
      </c>
      <c r="D32" s="66">
        <f t="shared" si="2"/>
        <v>-31</v>
      </c>
      <c r="E32" s="52">
        <v>36</v>
      </c>
      <c r="F32" s="52">
        <v>181</v>
      </c>
    </row>
    <row r="33" spans="1:6" s="54" customFormat="1" ht="15">
      <c r="A33" s="92" t="s">
        <v>118</v>
      </c>
      <c r="B33" s="52">
        <v>156</v>
      </c>
      <c r="C33" s="52">
        <v>82</v>
      </c>
      <c r="D33" s="66">
        <f t="shared" si="2"/>
        <v>74</v>
      </c>
      <c r="E33" s="52">
        <v>93</v>
      </c>
      <c r="F33" s="52">
        <v>44</v>
      </c>
    </row>
    <row r="34" spans="1:6" s="54" customFormat="1" ht="15">
      <c r="A34" s="92" t="s">
        <v>120</v>
      </c>
      <c r="B34" s="52">
        <v>110</v>
      </c>
      <c r="C34" s="52">
        <v>46</v>
      </c>
      <c r="D34" s="66">
        <f t="shared" si="2"/>
        <v>64</v>
      </c>
      <c r="E34" s="52">
        <v>4</v>
      </c>
      <c r="F34" s="52">
        <v>24</v>
      </c>
    </row>
    <row r="35" spans="1:6" s="54" customFormat="1" ht="15">
      <c r="A35" s="92" t="s">
        <v>119</v>
      </c>
      <c r="B35" s="52">
        <v>68</v>
      </c>
      <c r="C35" s="52">
        <v>61</v>
      </c>
      <c r="D35" s="66">
        <f t="shared" si="2"/>
        <v>7</v>
      </c>
      <c r="E35" s="52">
        <v>12</v>
      </c>
      <c r="F35" s="52">
        <v>19</v>
      </c>
    </row>
    <row r="36" spans="1:6" s="54" customFormat="1" ht="15">
      <c r="A36" s="92" t="s">
        <v>123</v>
      </c>
      <c r="B36" s="52">
        <v>54</v>
      </c>
      <c r="C36" s="52">
        <v>49</v>
      </c>
      <c r="D36" s="66">
        <f t="shared" si="2"/>
        <v>5</v>
      </c>
      <c r="E36" s="52">
        <v>6</v>
      </c>
      <c r="F36" s="52">
        <v>25</v>
      </c>
    </row>
    <row r="37" spans="1:6" s="54" customFormat="1" ht="15">
      <c r="A37" s="92" t="s">
        <v>122</v>
      </c>
      <c r="B37" s="52">
        <v>42</v>
      </c>
      <c r="C37" s="52">
        <v>10</v>
      </c>
      <c r="D37" s="66">
        <f t="shared" si="2"/>
        <v>32</v>
      </c>
      <c r="E37" s="52">
        <v>2</v>
      </c>
      <c r="F37" s="52">
        <v>5</v>
      </c>
    </row>
    <row r="38" spans="1:6" s="54" customFormat="1" ht="15" customHeight="1">
      <c r="A38" s="92" t="s">
        <v>212</v>
      </c>
      <c r="B38" s="52">
        <v>37</v>
      </c>
      <c r="C38" s="52">
        <v>52</v>
      </c>
      <c r="D38" s="66">
        <f t="shared" si="2"/>
        <v>-15</v>
      </c>
      <c r="E38" s="52">
        <v>12</v>
      </c>
      <c r="F38" s="52">
        <v>29</v>
      </c>
    </row>
    <row r="39" spans="1:6" s="54" customFormat="1" ht="15">
      <c r="A39" s="92" t="s">
        <v>121</v>
      </c>
      <c r="B39" s="52">
        <v>33</v>
      </c>
      <c r="C39" s="52">
        <v>3</v>
      </c>
      <c r="D39" s="66">
        <f t="shared" si="2"/>
        <v>30</v>
      </c>
      <c r="E39" s="52">
        <v>32</v>
      </c>
      <c r="F39" s="52">
        <v>1</v>
      </c>
    </row>
    <row r="40" spans="1:6" s="54" customFormat="1" ht="15">
      <c r="A40" s="92" t="s">
        <v>183</v>
      </c>
      <c r="B40" s="52">
        <v>33</v>
      </c>
      <c r="C40" s="52">
        <v>36</v>
      </c>
      <c r="D40" s="66">
        <f t="shared" si="2"/>
        <v>-3</v>
      </c>
      <c r="E40" s="52">
        <v>2</v>
      </c>
      <c r="F40" s="52">
        <v>18</v>
      </c>
    </row>
    <row r="41" spans="1:6" s="54" customFormat="1" ht="30" customHeight="1">
      <c r="A41" s="119" t="s">
        <v>0</v>
      </c>
      <c r="B41" s="119"/>
      <c r="C41" s="119"/>
      <c r="D41" s="119"/>
      <c r="E41" s="119"/>
      <c r="F41" s="119"/>
    </row>
    <row r="42" spans="1:6" s="54" customFormat="1" ht="15">
      <c r="A42" s="53" t="s">
        <v>64</v>
      </c>
      <c r="B42" s="52">
        <v>1442</v>
      </c>
      <c r="C42" s="52">
        <v>47</v>
      </c>
      <c r="D42" s="66">
        <f aca="true" t="shared" si="3" ref="D42:D51">B42-C42</f>
        <v>1395</v>
      </c>
      <c r="E42" s="52">
        <v>0</v>
      </c>
      <c r="F42" s="52">
        <v>29</v>
      </c>
    </row>
    <row r="43" spans="1:6" s="54" customFormat="1" ht="15">
      <c r="A43" s="53" t="s">
        <v>79</v>
      </c>
      <c r="B43" s="52">
        <v>213</v>
      </c>
      <c r="C43" s="52">
        <v>156</v>
      </c>
      <c r="D43" s="66">
        <f t="shared" si="3"/>
        <v>57</v>
      </c>
      <c r="E43" s="52">
        <v>34</v>
      </c>
      <c r="F43" s="52">
        <v>82</v>
      </c>
    </row>
    <row r="44" spans="1:6" s="54" customFormat="1" ht="15">
      <c r="A44" s="53" t="s">
        <v>87</v>
      </c>
      <c r="B44" s="52">
        <v>144</v>
      </c>
      <c r="C44" s="52">
        <v>75</v>
      </c>
      <c r="D44" s="66">
        <f t="shared" si="3"/>
        <v>69</v>
      </c>
      <c r="E44" s="52">
        <v>38</v>
      </c>
      <c r="F44" s="52">
        <v>39</v>
      </c>
    </row>
    <row r="45" spans="1:6" s="54" customFormat="1" ht="15">
      <c r="A45" s="53" t="s">
        <v>105</v>
      </c>
      <c r="B45" s="52">
        <v>60</v>
      </c>
      <c r="C45" s="52">
        <v>72</v>
      </c>
      <c r="D45" s="66">
        <f t="shared" si="3"/>
        <v>-12</v>
      </c>
      <c r="E45" s="52">
        <v>2</v>
      </c>
      <c r="F45" s="52">
        <v>44</v>
      </c>
    </row>
    <row r="46" spans="1:6" s="54" customFormat="1" ht="15" customHeight="1">
      <c r="A46" s="53" t="s">
        <v>126</v>
      </c>
      <c r="B46" s="52">
        <v>50</v>
      </c>
      <c r="C46" s="52">
        <v>53</v>
      </c>
      <c r="D46" s="66">
        <f t="shared" si="3"/>
        <v>-3</v>
      </c>
      <c r="E46" s="52">
        <v>24</v>
      </c>
      <c r="F46" s="52">
        <v>33</v>
      </c>
    </row>
    <row r="47" spans="1:6" s="54" customFormat="1" ht="15" customHeight="1">
      <c r="A47" s="53" t="s">
        <v>213</v>
      </c>
      <c r="B47" s="52">
        <v>49</v>
      </c>
      <c r="C47" s="52">
        <v>75</v>
      </c>
      <c r="D47" s="66">
        <f t="shared" si="3"/>
        <v>-26</v>
      </c>
      <c r="E47" s="52">
        <v>6</v>
      </c>
      <c r="F47" s="52">
        <v>41</v>
      </c>
    </row>
    <row r="48" spans="1:6" s="54" customFormat="1" ht="15">
      <c r="A48" s="53" t="s">
        <v>214</v>
      </c>
      <c r="B48" s="52">
        <v>46</v>
      </c>
      <c r="C48" s="52">
        <v>63</v>
      </c>
      <c r="D48" s="66">
        <f t="shared" si="3"/>
        <v>-17</v>
      </c>
      <c r="E48" s="52">
        <v>3</v>
      </c>
      <c r="F48" s="52">
        <v>34</v>
      </c>
    </row>
    <row r="49" spans="1:6" s="54" customFormat="1" ht="15">
      <c r="A49" s="53" t="s">
        <v>215</v>
      </c>
      <c r="B49" s="52">
        <v>32</v>
      </c>
      <c r="C49" s="52">
        <v>32</v>
      </c>
      <c r="D49" s="66">
        <f t="shared" si="3"/>
        <v>0</v>
      </c>
      <c r="E49" s="52">
        <v>13</v>
      </c>
      <c r="F49" s="52">
        <v>20</v>
      </c>
    </row>
    <row r="50" spans="1:6" s="54" customFormat="1" ht="30.75">
      <c r="A50" s="53" t="s">
        <v>124</v>
      </c>
      <c r="B50" s="52">
        <v>26</v>
      </c>
      <c r="C50" s="52">
        <v>43</v>
      </c>
      <c r="D50" s="66">
        <f t="shared" si="3"/>
        <v>-17</v>
      </c>
      <c r="E50" s="52">
        <v>4</v>
      </c>
      <c r="F50" s="52">
        <v>23</v>
      </c>
    </row>
    <row r="51" spans="1:6" s="54" customFormat="1" ht="15">
      <c r="A51" s="53" t="s">
        <v>125</v>
      </c>
      <c r="B51" s="52">
        <v>23</v>
      </c>
      <c r="C51" s="52">
        <v>42</v>
      </c>
      <c r="D51" s="66">
        <f t="shared" si="3"/>
        <v>-19</v>
      </c>
      <c r="E51" s="52">
        <v>5</v>
      </c>
      <c r="F51" s="52">
        <v>31</v>
      </c>
    </row>
    <row r="52" spans="1:6" s="54" customFormat="1" ht="30" customHeight="1">
      <c r="A52" s="119" t="s">
        <v>4</v>
      </c>
      <c r="B52" s="119"/>
      <c r="C52" s="119"/>
      <c r="D52" s="119"/>
      <c r="E52" s="119"/>
      <c r="F52" s="119"/>
    </row>
    <row r="53" spans="1:6" s="54" customFormat="1" ht="15" customHeight="1">
      <c r="A53" s="53" t="s">
        <v>66</v>
      </c>
      <c r="B53" s="52">
        <v>870</v>
      </c>
      <c r="C53" s="52">
        <v>662</v>
      </c>
      <c r="D53" s="66">
        <f aca="true" t="shared" si="4" ref="D53:D65">B53-C53</f>
        <v>208</v>
      </c>
      <c r="E53" s="52">
        <v>138</v>
      </c>
      <c r="F53" s="52">
        <v>307</v>
      </c>
    </row>
    <row r="54" spans="1:6" s="54" customFormat="1" ht="15">
      <c r="A54" s="53" t="s">
        <v>216</v>
      </c>
      <c r="B54" s="52">
        <v>549</v>
      </c>
      <c r="C54" s="52">
        <v>263</v>
      </c>
      <c r="D54" s="66">
        <f t="shared" si="4"/>
        <v>286</v>
      </c>
      <c r="E54" s="52">
        <v>65</v>
      </c>
      <c r="F54" s="52">
        <v>145</v>
      </c>
    </row>
    <row r="55" spans="1:6" s="54" customFormat="1" ht="15" customHeight="1">
      <c r="A55" s="53" t="s">
        <v>68</v>
      </c>
      <c r="B55" s="52">
        <v>469</v>
      </c>
      <c r="C55" s="52">
        <v>242</v>
      </c>
      <c r="D55" s="66">
        <f t="shared" si="4"/>
        <v>227</v>
      </c>
      <c r="E55" s="52">
        <v>73</v>
      </c>
      <c r="F55" s="52">
        <v>112</v>
      </c>
    </row>
    <row r="56" spans="1:6" s="54" customFormat="1" ht="15" customHeight="1">
      <c r="A56" s="53" t="s">
        <v>69</v>
      </c>
      <c r="B56" s="52">
        <v>439</v>
      </c>
      <c r="C56" s="52">
        <v>401</v>
      </c>
      <c r="D56" s="66">
        <f t="shared" si="4"/>
        <v>38</v>
      </c>
      <c r="E56" s="52">
        <v>37</v>
      </c>
      <c r="F56" s="52">
        <v>207</v>
      </c>
    </row>
    <row r="57" spans="1:6" s="54" customFormat="1" ht="15">
      <c r="A57" s="53" t="s">
        <v>73</v>
      </c>
      <c r="B57" s="52">
        <v>265</v>
      </c>
      <c r="C57" s="52">
        <v>136</v>
      </c>
      <c r="D57" s="66">
        <f t="shared" si="4"/>
        <v>129</v>
      </c>
      <c r="E57" s="52">
        <v>27</v>
      </c>
      <c r="F57" s="52">
        <v>70</v>
      </c>
    </row>
    <row r="58" spans="1:6" s="54" customFormat="1" ht="15">
      <c r="A58" s="53" t="s">
        <v>78</v>
      </c>
      <c r="B58" s="52">
        <v>249</v>
      </c>
      <c r="C58" s="52">
        <v>69</v>
      </c>
      <c r="D58" s="66">
        <f t="shared" si="4"/>
        <v>180</v>
      </c>
      <c r="E58" s="52">
        <v>67</v>
      </c>
      <c r="F58" s="52">
        <v>26</v>
      </c>
    </row>
    <row r="59" spans="1:6" s="54" customFormat="1" ht="62.25">
      <c r="A59" s="53" t="s">
        <v>217</v>
      </c>
      <c r="B59" s="52">
        <v>179</v>
      </c>
      <c r="C59" s="52">
        <v>228</v>
      </c>
      <c r="D59" s="66">
        <f t="shared" si="4"/>
        <v>-49</v>
      </c>
      <c r="E59" s="52">
        <v>10</v>
      </c>
      <c r="F59" s="52">
        <v>142</v>
      </c>
    </row>
    <row r="60" spans="1:6" s="54" customFormat="1" ht="15">
      <c r="A60" s="53" t="s">
        <v>86</v>
      </c>
      <c r="B60" s="52">
        <v>170</v>
      </c>
      <c r="C60" s="52">
        <v>77</v>
      </c>
      <c r="D60" s="66">
        <f t="shared" si="4"/>
        <v>93</v>
      </c>
      <c r="E60" s="52">
        <v>34</v>
      </c>
      <c r="F60" s="52">
        <v>27</v>
      </c>
    </row>
    <row r="61" spans="1:6" s="54" customFormat="1" ht="15">
      <c r="A61" s="53" t="s">
        <v>93</v>
      </c>
      <c r="B61" s="52">
        <v>97</v>
      </c>
      <c r="C61" s="52">
        <v>65</v>
      </c>
      <c r="D61" s="66">
        <f t="shared" si="4"/>
        <v>32</v>
      </c>
      <c r="E61" s="52">
        <v>13</v>
      </c>
      <c r="F61" s="52">
        <v>34</v>
      </c>
    </row>
    <row r="62" spans="1:6" s="54" customFormat="1" ht="15">
      <c r="A62" s="53" t="s">
        <v>103</v>
      </c>
      <c r="B62" s="52">
        <v>91</v>
      </c>
      <c r="C62" s="52">
        <v>38</v>
      </c>
      <c r="D62" s="66">
        <f t="shared" si="4"/>
        <v>53</v>
      </c>
      <c r="E62" s="52">
        <v>13</v>
      </c>
      <c r="F62" s="52">
        <v>20</v>
      </c>
    </row>
    <row r="63" spans="1:6" s="54" customFormat="1" ht="15">
      <c r="A63" s="53" t="s">
        <v>218</v>
      </c>
      <c r="B63" s="52">
        <v>57</v>
      </c>
      <c r="C63" s="52">
        <v>48</v>
      </c>
      <c r="D63" s="66">
        <f t="shared" si="4"/>
        <v>9</v>
      </c>
      <c r="E63" s="52">
        <v>5</v>
      </c>
      <c r="F63" s="52">
        <v>23</v>
      </c>
    </row>
    <row r="64" spans="1:6" s="54" customFormat="1" ht="15">
      <c r="A64" s="53" t="s">
        <v>219</v>
      </c>
      <c r="B64" s="52">
        <v>57</v>
      </c>
      <c r="C64" s="52">
        <v>42</v>
      </c>
      <c r="D64" s="66">
        <f t="shared" si="4"/>
        <v>15</v>
      </c>
      <c r="E64" s="52">
        <v>4</v>
      </c>
      <c r="F64" s="52">
        <v>20</v>
      </c>
    </row>
    <row r="65" spans="1:6" s="54" customFormat="1" ht="15">
      <c r="A65" s="53" t="s">
        <v>220</v>
      </c>
      <c r="B65" s="52">
        <v>55</v>
      </c>
      <c r="C65" s="52">
        <v>52</v>
      </c>
      <c r="D65" s="66">
        <f t="shared" si="4"/>
        <v>3</v>
      </c>
      <c r="E65" s="52">
        <v>19</v>
      </c>
      <c r="F65" s="52">
        <v>24</v>
      </c>
    </row>
    <row r="66" spans="1:6" s="54" customFormat="1" ht="43.5" customHeight="1">
      <c r="A66" s="119" t="s">
        <v>46</v>
      </c>
      <c r="B66" s="119"/>
      <c r="C66" s="119"/>
      <c r="D66" s="119"/>
      <c r="E66" s="119"/>
      <c r="F66" s="119"/>
    </row>
    <row r="67" spans="1:6" s="54" customFormat="1" ht="15">
      <c r="A67" s="53" t="s">
        <v>76</v>
      </c>
      <c r="B67" s="52">
        <v>203</v>
      </c>
      <c r="C67" s="52">
        <v>101</v>
      </c>
      <c r="D67" s="66">
        <f aca="true" t="shared" si="5" ref="D67:D72">B67-C67</f>
        <v>102</v>
      </c>
      <c r="E67" s="52">
        <v>10</v>
      </c>
      <c r="F67" s="52">
        <v>62</v>
      </c>
    </row>
    <row r="68" spans="1:6" s="54" customFormat="1" ht="30.75">
      <c r="A68" s="53" t="s">
        <v>221</v>
      </c>
      <c r="B68" s="52">
        <v>178</v>
      </c>
      <c r="C68" s="52">
        <v>157</v>
      </c>
      <c r="D68" s="66">
        <f t="shared" si="5"/>
        <v>21</v>
      </c>
      <c r="E68" s="52">
        <v>2</v>
      </c>
      <c r="F68" s="52">
        <v>59</v>
      </c>
    </row>
    <row r="69" spans="1:6" s="54" customFormat="1" ht="15">
      <c r="A69" s="53" t="s">
        <v>127</v>
      </c>
      <c r="B69" s="52">
        <v>52</v>
      </c>
      <c r="C69" s="52">
        <v>7</v>
      </c>
      <c r="D69" s="66">
        <f t="shared" si="5"/>
        <v>45</v>
      </c>
      <c r="E69" s="52">
        <v>4</v>
      </c>
      <c r="F69" s="52">
        <v>2</v>
      </c>
    </row>
    <row r="70" spans="1:6" s="54" customFormat="1" ht="30.75">
      <c r="A70" s="53" t="s">
        <v>222</v>
      </c>
      <c r="B70" s="52">
        <v>32</v>
      </c>
      <c r="C70" s="52">
        <v>7</v>
      </c>
      <c r="D70" s="66">
        <f t="shared" si="5"/>
        <v>25</v>
      </c>
      <c r="E70" s="52">
        <v>0</v>
      </c>
      <c r="F70" s="52">
        <v>3</v>
      </c>
    </row>
    <row r="71" spans="1:6" s="54" customFormat="1" ht="30.75">
      <c r="A71" s="53" t="s">
        <v>184</v>
      </c>
      <c r="B71" s="52">
        <v>28</v>
      </c>
      <c r="C71" s="52">
        <v>58</v>
      </c>
      <c r="D71" s="66">
        <f t="shared" si="5"/>
        <v>-30</v>
      </c>
      <c r="E71" s="52">
        <v>13</v>
      </c>
      <c r="F71" s="52">
        <v>41</v>
      </c>
    </row>
    <row r="72" spans="1:6" s="54" customFormat="1" ht="15">
      <c r="A72" s="53" t="s">
        <v>223</v>
      </c>
      <c r="B72" s="52">
        <v>15</v>
      </c>
      <c r="C72" s="52">
        <v>5</v>
      </c>
      <c r="D72" s="66">
        <f t="shared" si="5"/>
        <v>10</v>
      </c>
      <c r="E72" s="52">
        <v>1</v>
      </c>
      <c r="F72" s="52">
        <v>3</v>
      </c>
    </row>
    <row r="73" spans="1:6" s="54" customFormat="1" ht="30" customHeight="1">
      <c r="A73" s="119" t="s">
        <v>5</v>
      </c>
      <c r="B73" s="119"/>
      <c r="C73" s="119"/>
      <c r="D73" s="119"/>
      <c r="E73" s="119"/>
      <c r="F73" s="119"/>
    </row>
    <row r="74" spans="1:6" s="97" customFormat="1" ht="30" customHeight="1">
      <c r="A74" s="53" t="s">
        <v>77</v>
      </c>
      <c r="B74" s="52">
        <v>220</v>
      </c>
      <c r="C74" s="52">
        <v>93</v>
      </c>
      <c r="D74" s="66">
        <f aca="true" t="shared" si="6" ref="D74:D90">B74-C74</f>
        <v>127</v>
      </c>
      <c r="E74" s="52">
        <v>19</v>
      </c>
      <c r="F74" s="52">
        <v>40</v>
      </c>
    </row>
    <row r="75" spans="1:6" s="97" customFormat="1" ht="16.5" customHeight="1">
      <c r="A75" s="53" t="s">
        <v>74</v>
      </c>
      <c r="B75" s="52">
        <v>212</v>
      </c>
      <c r="C75" s="52">
        <v>70</v>
      </c>
      <c r="D75" s="66">
        <f t="shared" si="6"/>
        <v>142</v>
      </c>
      <c r="E75" s="52">
        <v>55</v>
      </c>
      <c r="F75" s="52">
        <v>31</v>
      </c>
    </row>
    <row r="76" spans="1:6" s="97" customFormat="1" ht="16.5" customHeight="1">
      <c r="A76" s="53" t="s">
        <v>75</v>
      </c>
      <c r="B76" s="52">
        <v>202</v>
      </c>
      <c r="C76" s="52">
        <v>55</v>
      </c>
      <c r="D76" s="66">
        <f t="shared" si="6"/>
        <v>147</v>
      </c>
      <c r="E76" s="52">
        <v>41</v>
      </c>
      <c r="F76" s="52">
        <v>19</v>
      </c>
    </row>
    <row r="77" spans="1:6" s="97" customFormat="1" ht="31.5" customHeight="1">
      <c r="A77" s="53" t="s">
        <v>88</v>
      </c>
      <c r="B77" s="52">
        <v>151</v>
      </c>
      <c r="C77" s="52">
        <v>91</v>
      </c>
      <c r="D77" s="66">
        <f t="shared" si="6"/>
        <v>60</v>
      </c>
      <c r="E77" s="52">
        <v>16</v>
      </c>
      <c r="F77" s="52">
        <v>49</v>
      </c>
    </row>
    <row r="78" spans="1:6" s="97" customFormat="1" ht="15" customHeight="1">
      <c r="A78" s="53" t="s">
        <v>90</v>
      </c>
      <c r="B78" s="52">
        <v>111</v>
      </c>
      <c r="C78" s="52">
        <v>66</v>
      </c>
      <c r="D78" s="66">
        <f t="shared" si="6"/>
        <v>45</v>
      </c>
      <c r="E78" s="52">
        <v>10</v>
      </c>
      <c r="F78" s="52">
        <v>27</v>
      </c>
    </row>
    <row r="79" spans="1:6" s="97" customFormat="1" ht="30.75" customHeight="1">
      <c r="A79" s="53" t="s">
        <v>100</v>
      </c>
      <c r="B79" s="52">
        <v>90</v>
      </c>
      <c r="C79" s="52">
        <v>55</v>
      </c>
      <c r="D79" s="66">
        <f t="shared" si="6"/>
        <v>35</v>
      </c>
      <c r="E79" s="52">
        <v>15</v>
      </c>
      <c r="F79" s="52">
        <v>25</v>
      </c>
    </row>
    <row r="80" spans="1:6" s="97" customFormat="1" ht="16.5" customHeight="1">
      <c r="A80" s="53" t="s">
        <v>94</v>
      </c>
      <c r="B80" s="52">
        <v>81</v>
      </c>
      <c r="C80" s="52">
        <v>13</v>
      </c>
      <c r="D80" s="66">
        <f t="shared" si="6"/>
        <v>68</v>
      </c>
      <c r="E80" s="52">
        <v>41</v>
      </c>
      <c r="F80" s="52">
        <v>5</v>
      </c>
    </row>
    <row r="81" spans="1:6" s="97" customFormat="1" ht="15" customHeight="1">
      <c r="A81" s="53" t="s">
        <v>102</v>
      </c>
      <c r="B81" s="52">
        <v>80</v>
      </c>
      <c r="C81" s="52">
        <v>26</v>
      </c>
      <c r="D81" s="66">
        <f t="shared" si="6"/>
        <v>54</v>
      </c>
      <c r="E81" s="52">
        <v>8</v>
      </c>
      <c r="F81" s="52">
        <v>5</v>
      </c>
    </row>
    <row r="82" spans="1:6" s="97" customFormat="1" ht="15" customHeight="1">
      <c r="A82" s="53" t="s">
        <v>129</v>
      </c>
      <c r="B82" s="52">
        <v>79</v>
      </c>
      <c r="C82" s="52">
        <v>19</v>
      </c>
      <c r="D82" s="66">
        <f t="shared" si="6"/>
        <v>60</v>
      </c>
      <c r="E82" s="52">
        <v>14</v>
      </c>
      <c r="F82" s="52">
        <v>8</v>
      </c>
    </row>
    <row r="83" spans="1:6" s="97" customFormat="1" ht="31.5" customHeight="1">
      <c r="A83" s="53" t="s">
        <v>224</v>
      </c>
      <c r="B83" s="52">
        <v>79</v>
      </c>
      <c r="C83" s="52">
        <v>37</v>
      </c>
      <c r="D83" s="66">
        <f t="shared" si="6"/>
        <v>42</v>
      </c>
      <c r="E83" s="52">
        <v>9</v>
      </c>
      <c r="F83" s="52">
        <v>12</v>
      </c>
    </row>
    <row r="84" spans="1:6" s="97" customFormat="1" ht="47.25" customHeight="1">
      <c r="A84" s="53" t="s">
        <v>101</v>
      </c>
      <c r="B84" s="52">
        <v>73</v>
      </c>
      <c r="C84" s="52">
        <v>27</v>
      </c>
      <c r="D84" s="66">
        <f t="shared" si="6"/>
        <v>46</v>
      </c>
      <c r="E84" s="52">
        <v>19</v>
      </c>
      <c r="F84" s="52">
        <v>13</v>
      </c>
    </row>
    <row r="85" spans="1:6" s="97" customFormat="1" ht="16.5" customHeight="1">
      <c r="A85" s="53" t="s">
        <v>130</v>
      </c>
      <c r="B85" s="52">
        <v>65</v>
      </c>
      <c r="C85" s="52">
        <v>53</v>
      </c>
      <c r="D85" s="66">
        <f t="shared" si="6"/>
        <v>12</v>
      </c>
      <c r="E85" s="52">
        <v>13</v>
      </c>
      <c r="F85" s="52">
        <v>26</v>
      </c>
    </row>
    <row r="86" spans="1:6" s="97" customFormat="1" ht="16.5" customHeight="1">
      <c r="A86" s="53" t="s">
        <v>225</v>
      </c>
      <c r="B86" s="52">
        <v>64</v>
      </c>
      <c r="C86" s="52">
        <v>31</v>
      </c>
      <c r="D86" s="66">
        <f t="shared" si="6"/>
        <v>33</v>
      </c>
      <c r="E86" s="52">
        <v>14</v>
      </c>
      <c r="F86" s="52">
        <v>15</v>
      </c>
    </row>
    <row r="87" spans="1:6" s="97" customFormat="1" ht="30.75" customHeight="1">
      <c r="A87" s="53" t="s">
        <v>226</v>
      </c>
      <c r="B87" s="52">
        <v>61</v>
      </c>
      <c r="C87" s="52">
        <v>20</v>
      </c>
      <c r="D87" s="66">
        <f t="shared" si="6"/>
        <v>41</v>
      </c>
      <c r="E87" s="52">
        <v>8</v>
      </c>
      <c r="F87" s="52">
        <v>7</v>
      </c>
    </row>
    <row r="88" spans="1:6" s="97" customFormat="1" ht="15" customHeight="1">
      <c r="A88" s="53" t="s">
        <v>131</v>
      </c>
      <c r="B88" s="52">
        <v>48</v>
      </c>
      <c r="C88" s="52">
        <v>42</v>
      </c>
      <c r="D88" s="66">
        <f t="shared" si="6"/>
        <v>6</v>
      </c>
      <c r="E88" s="52">
        <v>0</v>
      </c>
      <c r="F88" s="52">
        <v>31</v>
      </c>
    </row>
    <row r="89" spans="1:6" s="97" customFormat="1" ht="30.75" customHeight="1">
      <c r="A89" s="53" t="s">
        <v>227</v>
      </c>
      <c r="B89" s="52">
        <v>48</v>
      </c>
      <c r="C89" s="52">
        <v>37</v>
      </c>
      <c r="D89" s="66">
        <f t="shared" si="6"/>
        <v>11</v>
      </c>
      <c r="E89" s="52">
        <v>6</v>
      </c>
      <c r="F89" s="52">
        <v>25</v>
      </c>
    </row>
    <row r="90" spans="1:6" s="97" customFormat="1" ht="16.5" customHeight="1">
      <c r="A90" s="53" t="s">
        <v>228</v>
      </c>
      <c r="B90" s="52">
        <v>45</v>
      </c>
      <c r="C90" s="52">
        <v>24</v>
      </c>
      <c r="D90" s="66">
        <f t="shared" si="6"/>
        <v>21</v>
      </c>
      <c r="E90" s="52">
        <v>7</v>
      </c>
      <c r="F90" s="52">
        <v>12</v>
      </c>
    </row>
    <row r="91" spans="1:6" s="54" customFormat="1" ht="43.5" customHeight="1">
      <c r="A91" s="119" t="s">
        <v>47</v>
      </c>
      <c r="B91" s="119"/>
      <c r="C91" s="119"/>
      <c r="D91" s="119"/>
      <c r="E91" s="119"/>
      <c r="F91" s="119"/>
    </row>
    <row r="92" spans="1:6" s="54" customFormat="1" ht="15">
      <c r="A92" s="53" t="s">
        <v>65</v>
      </c>
      <c r="B92" s="52">
        <v>1060</v>
      </c>
      <c r="C92" s="52">
        <v>506</v>
      </c>
      <c r="D92" s="66">
        <f aca="true" t="shared" si="7" ref="D92:D100">B92-C92</f>
        <v>554</v>
      </c>
      <c r="E92" s="52">
        <v>119</v>
      </c>
      <c r="F92" s="52">
        <v>216</v>
      </c>
    </row>
    <row r="93" spans="1:6" s="54" customFormat="1" ht="15">
      <c r="A93" s="53" t="s">
        <v>80</v>
      </c>
      <c r="B93" s="52">
        <v>198</v>
      </c>
      <c r="C93" s="52">
        <v>120</v>
      </c>
      <c r="D93" s="66">
        <f t="shared" si="7"/>
        <v>78</v>
      </c>
      <c r="E93" s="52">
        <v>21</v>
      </c>
      <c r="F93" s="52">
        <v>21</v>
      </c>
    </row>
    <row r="94" spans="1:6" s="54" customFormat="1" ht="15">
      <c r="A94" s="53" t="s">
        <v>99</v>
      </c>
      <c r="B94" s="52">
        <v>112</v>
      </c>
      <c r="C94" s="52">
        <v>63</v>
      </c>
      <c r="D94" s="66">
        <f t="shared" si="7"/>
        <v>49</v>
      </c>
      <c r="E94" s="52">
        <v>18</v>
      </c>
      <c r="F94" s="52">
        <v>18</v>
      </c>
    </row>
    <row r="95" spans="1:6" s="54" customFormat="1" ht="15">
      <c r="A95" s="53" t="s">
        <v>96</v>
      </c>
      <c r="B95" s="52">
        <v>86</v>
      </c>
      <c r="C95" s="52">
        <v>756</v>
      </c>
      <c r="D95" s="66">
        <f t="shared" si="7"/>
        <v>-670</v>
      </c>
      <c r="E95" s="52">
        <v>4</v>
      </c>
      <c r="F95" s="52">
        <v>700</v>
      </c>
    </row>
    <row r="96" spans="1:6" s="54" customFormat="1" ht="15">
      <c r="A96" s="53" t="s">
        <v>104</v>
      </c>
      <c r="B96" s="52">
        <v>74</v>
      </c>
      <c r="C96" s="52">
        <v>17</v>
      </c>
      <c r="D96" s="66">
        <f t="shared" si="7"/>
        <v>57</v>
      </c>
      <c r="E96" s="52">
        <v>10</v>
      </c>
      <c r="F96" s="52">
        <v>8</v>
      </c>
    </row>
    <row r="97" spans="1:6" s="54" customFormat="1" ht="15">
      <c r="A97" s="53" t="s">
        <v>132</v>
      </c>
      <c r="B97" s="52">
        <v>59</v>
      </c>
      <c r="C97" s="52">
        <v>39</v>
      </c>
      <c r="D97" s="66">
        <f t="shared" si="7"/>
        <v>20</v>
      </c>
      <c r="E97" s="52">
        <v>2</v>
      </c>
      <c r="F97" s="52">
        <v>18</v>
      </c>
    </row>
    <row r="98" spans="1:6" s="54" customFormat="1" ht="15">
      <c r="A98" s="53" t="s">
        <v>133</v>
      </c>
      <c r="B98" s="52">
        <v>55</v>
      </c>
      <c r="C98" s="52">
        <v>92</v>
      </c>
      <c r="D98" s="66">
        <f t="shared" si="7"/>
        <v>-37</v>
      </c>
      <c r="E98" s="52">
        <v>5</v>
      </c>
      <c r="F98" s="52">
        <v>50</v>
      </c>
    </row>
    <row r="99" spans="1:6" s="54" customFormat="1" ht="30.75">
      <c r="A99" s="53" t="s">
        <v>229</v>
      </c>
      <c r="B99" s="52">
        <v>54</v>
      </c>
      <c r="C99" s="52">
        <v>32</v>
      </c>
      <c r="D99" s="66">
        <f t="shared" si="7"/>
        <v>22</v>
      </c>
      <c r="E99" s="52">
        <v>19</v>
      </c>
      <c r="F99" s="52">
        <v>12</v>
      </c>
    </row>
    <row r="100" spans="1:6" s="54" customFormat="1" ht="15">
      <c r="A100" s="53" t="s">
        <v>134</v>
      </c>
      <c r="B100" s="52">
        <v>49</v>
      </c>
      <c r="C100" s="52">
        <v>31</v>
      </c>
      <c r="D100" s="66">
        <f t="shared" si="7"/>
        <v>18</v>
      </c>
      <c r="E100" s="52">
        <v>6</v>
      </c>
      <c r="F100" s="52">
        <v>13</v>
      </c>
    </row>
    <row r="101" spans="1:6" s="54" customFormat="1" ht="24.75" customHeight="1">
      <c r="A101" s="119" t="s">
        <v>3</v>
      </c>
      <c r="B101" s="119"/>
      <c r="C101" s="119"/>
      <c r="D101" s="119"/>
      <c r="E101" s="119"/>
      <c r="F101" s="119"/>
    </row>
    <row r="102" spans="1:6" s="54" customFormat="1" ht="15">
      <c r="A102" s="53" t="s">
        <v>67</v>
      </c>
      <c r="B102" s="52">
        <v>751</v>
      </c>
      <c r="C102" s="52">
        <v>421</v>
      </c>
      <c r="D102" s="66">
        <f aca="true" t="shared" si="8" ref="D102:D112">B102-C102</f>
        <v>330</v>
      </c>
      <c r="E102" s="52">
        <v>31</v>
      </c>
      <c r="F102" s="52">
        <v>192</v>
      </c>
    </row>
    <row r="103" spans="1:6" s="54" customFormat="1" ht="30.75">
      <c r="A103" s="53" t="s">
        <v>71</v>
      </c>
      <c r="B103" s="52">
        <v>367</v>
      </c>
      <c r="C103" s="52">
        <v>244</v>
      </c>
      <c r="D103" s="66">
        <f t="shared" si="8"/>
        <v>123</v>
      </c>
      <c r="E103" s="52">
        <v>18</v>
      </c>
      <c r="F103" s="52">
        <v>111</v>
      </c>
    </row>
    <row r="104" spans="1:6" s="54" customFormat="1" ht="15">
      <c r="A104" s="53" t="s">
        <v>85</v>
      </c>
      <c r="B104" s="52">
        <v>208</v>
      </c>
      <c r="C104" s="52">
        <v>143</v>
      </c>
      <c r="D104" s="66">
        <f t="shared" si="8"/>
        <v>65</v>
      </c>
      <c r="E104" s="52">
        <v>12</v>
      </c>
      <c r="F104" s="52">
        <v>80</v>
      </c>
    </row>
    <row r="105" spans="1:6" s="54" customFormat="1" ht="15">
      <c r="A105" s="53" t="s">
        <v>81</v>
      </c>
      <c r="B105" s="52">
        <v>198</v>
      </c>
      <c r="C105" s="52">
        <v>49</v>
      </c>
      <c r="D105" s="66">
        <f t="shared" si="8"/>
        <v>149</v>
      </c>
      <c r="E105" s="52">
        <v>82</v>
      </c>
      <c r="F105" s="52">
        <v>28</v>
      </c>
    </row>
    <row r="106" spans="1:6" s="54" customFormat="1" ht="15">
      <c r="A106" s="53" t="s">
        <v>83</v>
      </c>
      <c r="B106" s="52">
        <v>192</v>
      </c>
      <c r="C106" s="52">
        <v>46</v>
      </c>
      <c r="D106" s="66">
        <f t="shared" si="8"/>
        <v>146</v>
      </c>
      <c r="E106" s="52">
        <v>10</v>
      </c>
      <c r="F106" s="52">
        <v>31</v>
      </c>
    </row>
    <row r="107" spans="1:6" s="54" customFormat="1" ht="15">
      <c r="A107" s="53" t="s">
        <v>89</v>
      </c>
      <c r="B107" s="52">
        <v>130</v>
      </c>
      <c r="C107" s="52">
        <v>71</v>
      </c>
      <c r="D107" s="66">
        <f t="shared" si="8"/>
        <v>59</v>
      </c>
      <c r="E107" s="52">
        <v>25</v>
      </c>
      <c r="F107" s="52">
        <v>33</v>
      </c>
    </row>
    <row r="108" spans="1:6" s="54" customFormat="1" ht="15">
      <c r="A108" s="53" t="s">
        <v>91</v>
      </c>
      <c r="B108" s="52">
        <v>128</v>
      </c>
      <c r="C108" s="52">
        <v>60</v>
      </c>
      <c r="D108" s="66">
        <f t="shared" si="8"/>
        <v>68</v>
      </c>
      <c r="E108" s="52">
        <v>17</v>
      </c>
      <c r="F108" s="52">
        <v>28</v>
      </c>
    </row>
    <row r="109" spans="1:6" s="54" customFormat="1" ht="15">
      <c r="A109" s="53" t="s">
        <v>95</v>
      </c>
      <c r="B109" s="52">
        <v>92</v>
      </c>
      <c r="C109" s="52">
        <v>49</v>
      </c>
      <c r="D109" s="66">
        <f t="shared" si="8"/>
        <v>43</v>
      </c>
      <c r="E109" s="52">
        <v>15</v>
      </c>
      <c r="F109" s="52">
        <v>31</v>
      </c>
    </row>
    <row r="110" spans="1:6" s="54" customFormat="1" ht="15">
      <c r="A110" s="53" t="s">
        <v>98</v>
      </c>
      <c r="B110" s="52">
        <v>88</v>
      </c>
      <c r="C110" s="52">
        <v>63</v>
      </c>
      <c r="D110" s="66">
        <f t="shared" si="8"/>
        <v>25</v>
      </c>
      <c r="E110" s="52">
        <v>4</v>
      </c>
      <c r="F110" s="52">
        <v>25</v>
      </c>
    </row>
    <row r="111" spans="1:6" s="54" customFormat="1" ht="30.75">
      <c r="A111" s="53" t="s">
        <v>97</v>
      </c>
      <c r="B111" s="52">
        <v>85</v>
      </c>
      <c r="C111" s="52">
        <v>38</v>
      </c>
      <c r="D111" s="66">
        <f t="shared" si="8"/>
        <v>47</v>
      </c>
      <c r="E111" s="52">
        <v>6</v>
      </c>
      <c r="F111" s="52">
        <v>24</v>
      </c>
    </row>
    <row r="112" spans="1:6" s="54" customFormat="1" ht="15">
      <c r="A112" s="53" t="s">
        <v>185</v>
      </c>
      <c r="B112" s="52">
        <v>38</v>
      </c>
      <c r="C112" s="52">
        <v>20</v>
      </c>
      <c r="D112" s="66">
        <f t="shared" si="8"/>
        <v>18</v>
      </c>
      <c r="E112" s="52">
        <v>2</v>
      </c>
      <c r="F112" s="52">
        <v>10</v>
      </c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73:F73"/>
    <mergeCell ref="A91:F91"/>
    <mergeCell ref="A101:F101"/>
    <mergeCell ref="A8:F8"/>
    <mergeCell ref="A19:F19"/>
    <mergeCell ref="A30:F30"/>
    <mergeCell ref="A41:F41"/>
    <mergeCell ref="A52:F52"/>
    <mergeCell ref="A66:F66"/>
  </mergeCell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4"/>
  <sheetViews>
    <sheetView view="pageBreakPreview" zoomScaleSheetLayoutView="100" zoomScalePageLayoutView="0" workbookViewId="0" topLeftCell="A1">
      <selection activeCell="B4" sqref="B4"/>
    </sheetView>
  </sheetViews>
  <sheetFormatPr defaultColWidth="10.28125" defaultRowHeight="15"/>
  <cols>
    <col min="1" max="1" width="3.28125" style="83" customWidth="1"/>
    <col min="2" max="2" width="67.8515625" style="43" customWidth="1"/>
    <col min="3" max="3" width="23.140625" style="49" customWidth="1"/>
    <col min="4" max="250" width="9.140625" style="36" customWidth="1"/>
    <col min="251" max="251" width="4.28125" style="36" customWidth="1"/>
    <col min="252" max="252" width="31.140625" style="36" customWidth="1"/>
    <col min="253" max="255" width="10.00390625" style="36" customWidth="1"/>
    <col min="256" max="16384" width="10.28125" style="36" customWidth="1"/>
  </cols>
  <sheetData>
    <row r="1" spans="1:256" ht="34.5" customHeight="1">
      <c r="A1" s="128" t="s">
        <v>239</v>
      </c>
      <c r="B1" s="128"/>
      <c r="C1" s="128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2:256" ht="16.5" customHeight="1">
      <c r="B2" s="127" t="s">
        <v>48</v>
      </c>
      <c r="C2" s="127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ht="15" customHeight="1"/>
    <row r="4" spans="1:3" ht="48.75" customHeight="1">
      <c r="A4" s="69" t="s">
        <v>44</v>
      </c>
      <c r="B4" s="60" t="s">
        <v>40</v>
      </c>
      <c r="C4" s="61" t="s">
        <v>49</v>
      </c>
    </row>
    <row r="5" spans="1:256" ht="15.75" customHeight="1">
      <c r="A5" s="84">
        <v>1</v>
      </c>
      <c r="B5" s="98" t="s">
        <v>230</v>
      </c>
      <c r="C5" s="57">
        <v>33588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  <c r="IV5" s="47"/>
    </row>
    <row r="6" spans="1:256" ht="15.75" customHeight="1">
      <c r="A6" s="84">
        <v>2</v>
      </c>
      <c r="B6" s="98" t="s">
        <v>135</v>
      </c>
      <c r="C6" s="57">
        <v>15000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</row>
    <row r="7" spans="1:256" ht="15.75" customHeight="1">
      <c r="A7" s="84">
        <v>3</v>
      </c>
      <c r="B7" s="98" t="s">
        <v>136</v>
      </c>
      <c r="C7" s="57">
        <v>10368.45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1:256" ht="15.75" customHeight="1">
      <c r="A8" s="84">
        <v>4</v>
      </c>
      <c r="B8" s="98" t="s">
        <v>137</v>
      </c>
      <c r="C8" s="57">
        <v>10000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</row>
    <row r="9" spans="1:256" ht="15.75" customHeight="1">
      <c r="A9" s="84">
        <v>5</v>
      </c>
      <c r="B9" s="98" t="s">
        <v>139</v>
      </c>
      <c r="C9" s="57">
        <v>10000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</row>
    <row r="10" spans="1:256" ht="15.75" customHeight="1">
      <c r="A10" s="84">
        <v>6</v>
      </c>
      <c r="B10" s="98" t="s">
        <v>144</v>
      </c>
      <c r="C10" s="57">
        <v>10000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</row>
    <row r="11" spans="1:256" ht="15.75" customHeight="1">
      <c r="A11" s="84">
        <v>7</v>
      </c>
      <c r="B11" s="98" t="s">
        <v>167</v>
      </c>
      <c r="C11" s="57">
        <v>10000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</row>
    <row r="12" spans="1:256" ht="15.75" customHeight="1">
      <c r="A12" s="84">
        <v>8</v>
      </c>
      <c r="B12" s="98" t="s">
        <v>186</v>
      </c>
      <c r="C12" s="57">
        <v>10000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</row>
    <row r="13" spans="1:256" ht="15.75" customHeight="1">
      <c r="A13" s="84">
        <v>9</v>
      </c>
      <c r="B13" s="98" t="s">
        <v>158</v>
      </c>
      <c r="C13" s="57">
        <v>9500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</row>
    <row r="14" spans="1:256" ht="15.75" customHeight="1">
      <c r="A14" s="84">
        <v>10</v>
      </c>
      <c r="B14" s="98" t="s">
        <v>159</v>
      </c>
      <c r="C14" s="57">
        <v>9500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</row>
    <row r="15" spans="1:256" ht="15.75" customHeight="1">
      <c r="A15" s="84">
        <v>11</v>
      </c>
      <c r="B15" s="98" t="s">
        <v>140</v>
      </c>
      <c r="C15" s="57">
        <v>9500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</row>
    <row r="16" spans="1:256" ht="15.75" customHeight="1">
      <c r="A16" s="84">
        <v>12</v>
      </c>
      <c r="B16" s="98" t="s">
        <v>160</v>
      </c>
      <c r="C16" s="57">
        <v>9500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</row>
    <row r="17" spans="1:256" ht="15.75" customHeight="1">
      <c r="A17" s="84">
        <v>13</v>
      </c>
      <c r="B17" s="98" t="s">
        <v>231</v>
      </c>
      <c r="C17" s="57">
        <v>9027.37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</row>
    <row r="18" spans="1:256" ht="15.75" customHeight="1">
      <c r="A18" s="84">
        <v>14</v>
      </c>
      <c r="B18" s="98" t="s">
        <v>164</v>
      </c>
      <c r="C18" s="57">
        <v>9000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</row>
    <row r="19" spans="1:256" ht="15.75" customHeight="1">
      <c r="A19" s="84">
        <v>15</v>
      </c>
      <c r="B19" s="98" t="s">
        <v>141</v>
      </c>
      <c r="C19" s="57">
        <v>9000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</row>
    <row r="20" spans="1:256" ht="15.75" customHeight="1">
      <c r="A20" s="84">
        <v>16</v>
      </c>
      <c r="B20" s="98" t="s">
        <v>187</v>
      </c>
      <c r="C20" s="57">
        <v>9000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</row>
    <row r="21" spans="1:256" ht="15.75" customHeight="1">
      <c r="A21" s="84">
        <v>17</v>
      </c>
      <c r="B21" s="98" t="s">
        <v>142</v>
      </c>
      <c r="C21" s="57">
        <v>9000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</row>
    <row r="22" spans="1:256" ht="15.75" customHeight="1">
      <c r="A22" s="84">
        <v>18</v>
      </c>
      <c r="B22" s="98" t="s">
        <v>240</v>
      </c>
      <c r="C22" s="57">
        <v>8607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</row>
    <row r="23" spans="1:256" ht="15.75" customHeight="1">
      <c r="A23" s="84">
        <v>19</v>
      </c>
      <c r="B23" s="98" t="s">
        <v>145</v>
      </c>
      <c r="C23" s="57">
        <v>8500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</row>
    <row r="24" spans="1:256" ht="15.75" customHeight="1">
      <c r="A24" s="84">
        <v>20</v>
      </c>
      <c r="B24" s="98" t="s">
        <v>146</v>
      </c>
      <c r="C24" s="57">
        <v>8480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</row>
    <row r="25" spans="1:256" ht="15.75" customHeight="1">
      <c r="A25" s="84">
        <v>21</v>
      </c>
      <c r="B25" s="98" t="s">
        <v>147</v>
      </c>
      <c r="C25" s="57">
        <v>8310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</row>
    <row r="26" spans="1:256" ht="15.75" customHeight="1">
      <c r="A26" s="84">
        <v>22</v>
      </c>
      <c r="B26" s="98" t="s">
        <v>148</v>
      </c>
      <c r="C26" s="57">
        <v>8200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</row>
    <row r="27" spans="1:256" ht="15.75" customHeight="1">
      <c r="A27" s="84">
        <v>23</v>
      </c>
      <c r="B27" s="98" t="s">
        <v>232</v>
      </c>
      <c r="C27" s="57">
        <v>8200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</row>
    <row r="28" spans="1:256" ht="15.75" customHeight="1">
      <c r="A28" s="84">
        <v>24</v>
      </c>
      <c r="B28" s="98" t="s">
        <v>194</v>
      </c>
      <c r="C28" s="57">
        <v>8158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  <c r="IU28" s="47"/>
      <c r="IV28" s="47"/>
    </row>
    <row r="29" spans="1:256" ht="15.75" customHeight="1">
      <c r="A29" s="84">
        <v>25</v>
      </c>
      <c r="B29" s="98" t="s">
        <v>165</v>
      </c>
      <c r="C29" s="57">
        <v>8100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  <c r="IT29" s="47"/>
      <c r="IU29" s="47"/>
      <c r="IV29" s="47"/>
    </row>
    <row r="30" spans="1:256" ht="15.75" customHeight="1">
      <c r="A30" s="84">
        <v>26</v>
      </c>
      <c r="B30" s="98" t="s">
        <v>149</v>
      </c>
      <c r="C30" s="57">
        <v>8066.83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  <c r="IU30" s="47"/>
      <c r="IV30" s="47"/>
    </row>
    <row r="31" spans="1:256" ht="15.75" customHeight="1">
      <c r="A31" s="84">
        <v>27</v>
      </c>
      <c r="B31" s="98" t="s">
        <v>188</v>
      </c>
      <c r="C31" s="57">
        <v>8000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  <c r="IV31" s="47"/>
    </row>
    <row r="32" spans="1:256" ht="15.75" customHeight="1">
      <c r="A32" s="84">
        <v>28</v>
      </c>
      <c r="B32" s="98" t="s">
        <v>162</v>
      </c>
      <c r="C32" s="57">
        <v>8000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  <c r="IV32" s="47"/>
    </row>
    <row r="33" spans="1:256" ht="15.75" customHeight="1">
      <c r="A33" s="84">
        <v>29</v>
      </c>
      <c r="B33" s="98" t="s">
        <v>150</v>
      </c>
      <c r="C33" s="57">
        <v>8000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</row>
    <row r="34" spans="1:3" ht="15" customHeight="1">
      <c r="A34" s="84">
        <v>30</v>
      </c>
      <c r="B34" s="98" t="s">
        <v>241</v>
      </c>
      <c r="C34" s="57">
        <v>8000</v>
      </c>
    </row>
    <row r="35" spans="1:3" ht="30.75" customHeight="1">
      <c r="A35" s="84">
        <v>31</v>
      </c>
      <c r="B35" s="98" t="s">
        <v>233</v>
      </c>
      <c r="C35" s="57">
        <v>8000</v>
      </c>
    </row>
    <row r="36" spans="1:3" ht="15" customHeight="1">
      <c r="A36" s="84">
        <v>32</v>
      </c>
      <c r="B36" s="98" t="s">
        <v>234</v>
      </c>
      <c r="C36" s="57">
        <v>8000</v>
      </c>
    </row>
    <row r="37" spans="1:3" ht="15.75" customHeight="1">
      <c r="A37" s="84">
        <v>33</v>
      </c>
      <c r="B37" s="98" t="s">
        <v>235</v>
      </c>
      <c r="C37" s="57">
        <v>8000</v>
      </c>
    </row>
    <row r="38" spans="1:3" ht="30.75" customHeight="1">
      <c r="A38" s="84">
        <v>34</v>
      </c>
      <c r="B38" s="98" t="s">
        <v>151</v>
      </c>
      <c r="C38" s="57">
        <v>8000</v>
      </c>
    </row>
    <row r="39" spans="1:3" ht="15" customHeight="1">
      <c r="A39" s="84">
        <v>35</v>
      </c>
      <c r="B39" s="98" t="s">
        <v>189</v>
      </c>
      <c r="C39" s="57">
        <v>8000</v>
      </c>
    </row>
    <row r="40" spans="1:3" ht="30.75" customHeight="1">
      <c r="A40" s="84">
        <v>36</v>
      </c>
      <c r="B40" s="98" t="s">
        <v>163</v>
      </c>
      <c r="C40" s="57">
        <v>8000</v>
      </c>
    </row>
    <row r="41" spans="1:3" ht="15" customHeight="1">
      <c r="A41" s="84">
        <v>37</v>
      </c>
      <c r="B41" s="98" t="s">
        <v>152</v>
      </c>
      <c r="C41" s="57">
        <v>8000</v>
      </c>
    </row>
    <row r="42" spans="1:3" ht="15.75" customHeight="1">
      <c r="A42" s="84">
        <v>38</v>
      </c>
      <c r="B42" s="98" t="s">
        <v>236</v>
      </c>
      <c r="C42" s="57">
        <v>7664</v>
      </c>
    </row>
    <row r="43" spans="1:3" ht="15.75" customHeight="1">
      <c r="A43" s="84">
        <v>39</v>
      </c>
      <c r="B43" s="98" t="s">
        <v>161</v>
      </c>
      <c r="C43" s="57">
        <v>7625.06</v>
      </c>
    </row>
    <row r="44" spans="1:3" ht="15.75" customHeight="1">
      <c r="A44" s="84">
        <v>40</v>
      </c>
      <c r="B44" s="98" t="s">
        <v>237</v>
      </c>
      <c r="C44" s="57">
        <v>7500</v>
      </c>
    </row>
    <row r="45" spans="1:3" ht="15.75" customHeight="1">
      <c r="A45" s="84">
        <v>41</v>
      </c>
      <c r="B45" s="98" t="s">
        <v>193</v>
      </c>
      <c r="C45" s="57">
        <v>7500</v>
      </c>
    </row>
    <row r="46" spans="1:3" ht="15.75" customHeight="1">
      <c r="A46" s="84">
        <v>42</v>
      </c>
      <c r="B46" s="98" t="s">
        <v>190</v>
      </c>
      <c r="C46" s="57">
        <v>7500</v>
      </c>
    </row>
    <row r="47" spans="1:3" ht="15.75" customHeight="1">
      <c r="A47" s="84">
        <v>43</v>
      </c>
      <c r="B47" s="98" t="s">
        <v>154</v>
      </c>
      <c r="C47" s="57">
        <v>7500</v>
      </c>
    </row>
    <row r="48" spans="1:3" ht="15.75" customHeight="1">
      <c r="A48" s="84">
        <v>44</v>
      </c>
      <c r="B48" s="98" t="s">
        <v>191</v>
      </c>
      <c r="C48" s="57">
        <v>7500</v>
      </c>
    </row>
    <row r="49" spans="1:3" ht="15.75" customHeight="1">
      <c r="A49" s="84">
        <v>45</v>
      </c>
      <c r="B49" s="98" t="s">
        <v>155</v>
      </c>
      <c r="C49" s="57">
        <v>7500</v>
      </c>
    </row>
    <row r="50" spans="1:3" ht="15.75" customHeight="1">
      <c r="A50" s="84">
        <v>46</v>
      </c>
      <c r="B50" s="98" t="s">
        <v>242</v>
      </c>
      <c r="C50" s="57">
        <v>7498.39</v>
      </c>
    </row>
    <row r="51" spans="1:3" ht="15.75" customHeight="1">
      <c r="A51" s="84">
        <v>47</v>
      </c>
      <c r="B51" s="98" t="s">
        <v>238</v>
      </c>
      <c r="C51" s="57">
        <v>7394.71</v>
      </c>
    </row>
    <row r="52" spans="1:3" ht="15.75" customHeight="1">
      <c r="A52" s="84">
        <v>48</v>
      </c>
      <c r="B52" s="98" t="s">
        <v>192</v>
      </c>
      <c r="C52" s="57">
        <v>7297.43</v>
      </c>
    </row>
    <row r="53" spans="1:3" ht="15.75" customHeight="1">
      <c r="A53" s="84">
        <v>49</v>
      </c>
      <c r="B53" s="98" t="s">
        <v>168</v>
      </c>
      <c r="C53" s="57">
        <v>7250</v>
      </c>
    </row>
    <row r="54" spans="1:3" ht="15.75" customHeight="1">
      <c r="A54" s="84">
        <v>50</v>
      </c>
      <c r="B54" s="98" t="s">
        <v>153</v>
      </c>
      <c r="C54" s="57">
        <v>7167</v>
      </c>
    </row>
  </sheetData>
  <sheetProtection/>
  <mergeCells count="2">
    <mergeCell ref="B2:C2"/>
    <mergeCell ref="A1:C1"/>
  </mergeCells>
  <printOptions horizontalCentered="1"/>
  <pageMargins left="0.7086614173228347" right="0.4724409448818898" top="0.6299212598425197" bottom="0.5905511811023623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B99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62.57421875" style="36" customWidth="1"/>
    <col min="2" max="2" width="24.57421875" style="91" customWidth="1"/>
    <col min="3" max="16384" width="8.8515625" style="86" customWidth="1"/>
  </cols>
  <sheetData>
    <row r="1" spans="1:2" ht="57" customHeight="1">
      <c r="A1" s="129" t="s">
        <v>243</v>
      </c>
      <c r="B1" s="129"/>
    </row>
    <row r="2" spans="1:2" ht="14.25" customHeight="1">
      <c r="A2" s="130"/>
      <c r="B2" s="130"/>
    </row>
    <row r="3" spans="1:2" ht="44.25" customHeight="1" thickBot="1">
      <c r="A3" s="87" t="s">
        <v>40</v>
      </c>
      <c r="B3" s="88" t="s">
        <v>61</v>
      </c>
    </row>
    <row r="4" spans="1:2" ht="36" customHeight="1" thickTop="1">
      <c r="A4" s="89" t="s">
        <v>28</v>
      </c>
      <c r="B4" s="90">
        <v>5641</v>
      </c>
    </row>
    <row r="5" spans="1:2" ht="15">
      <c r="A5" s="98" t="s">
        <v>230</v>
      </c>
      <c r="B5" s="57">
        <v>33588</v>
      </c>
    </row>
    <row r="6" spans="1:2" ht="15" customHeight="1">
      <c r="A6" s="98" t="s">
        <v>158</v>
      </c>
      <c r="B6" s="57">
        <v>9500</v>
      </c>
    </row>
    <row r="7" spans="1:2" ht="15">
      <c r="A7" s="98" t="s">
        <v>244</v>
      </c>
      <c r="B7" s="57">
        <v>8607</v>
      </c>
    </row>
    <row r="8" spans="1:2" ht="15">
      <c r="A8" s="98" t="s">
        <v>245</v>
      </c>
      <c r="B8" s="57">
        <v>8480</v>
      </c>
    </row>
    <row r="9" spans="1:2" ht="15.75" customHeight="1">
      <c r="A9" s="98" t="s">
        <v>194</v>
      </c>
      <c r="B9" s="57">
        <v>8158</v>
      </c>
    </row>
    <row r="10" spans="1:2" ht="15.75" customHeight="1">
      <c r="A10" s="98" t="s">
        <v>165</v>
      </c>
      <c r="B10" s="57">
        <v>8100</v>
      </c>
    </row>
    <row r="11" spans="1:2" ht="15">
      <c r="A11" s="98" t="s">
        <v>143</v>
      </c>
      <c r="B11" s="57">
        <v>7000</v>
      </c>
    </row>
    <row r="12" spans="1:2" ht="15.75" thickBot="1">
      <c r="A12" s="98" t="s">
        <v>246</v>
      </c>
      <c r="B12" s="57">
        <v>6507.65</v>
      </c>
    </row>
    <row r="13" spans="1:2" ht="18" thickTop="1">
      <c r="A13" s="89" t="s">
        <v>2</v>
      </c>
      <c r="B13" s="90">
        <v>5608</v>
      </c>
    </row>
    <row r="14" spans="1:2" ht="15" customHeight="1">
      <c r="A14" s="98" t="s">
        <v>135</v>
      </c>
      <c r="B14" s="57">
        <v>15000</v>
      </c>
    </row>
    <row r="15" spans="1:2" ht="15">
      <c r="A15" s="98" t="s">
        <v>137</v>
      </c>
      <c r="B15" s="57">
        <v>10000</v>
      </c>
    </row>
    <row r="16" spans="1:2" ht="15">
      <c r="A16" s="98" t="s">
        <v>139</v>
      </c>
      <c r="B16" s="57">
        <v>10000</v>
      </c>
    </row>
    <row r="17" spans="1:2" ht="15">
      <c r="A17" s="98" t="s">
        <v>147</v>
      </c>
      <c r="B17" s="57">
        <v>8310</v>
      </c>
    </row>
    <row r="18" spans="1:2" ht="15">
      <c r="A18" s="98" t="s">
        <v>149</v>
      </c>
      <c r="B18" s="57">
        <v>8066.83</v>
      </c>
    </row>
    <row r="19" spans="1:2" ht="15" customHeight="1">
      <c r="A19" s="98" t="s">
        <v>188</v>
      </c>
      <c r="B19" s="57">
        <v>8000</v>
      </c>
    </row>
    <row r="20" spans="1:2" ht="15" customHeight="1">
      <c r="A20" s="98" t="s">
        <v>237</v>
      </c>
      <c r="B20" s="57">
        <v>7500</v>
      </c>
    </row>
    <row r="21" spans="1:2" ht="15" customHeight="1">
      <c r="A21" s="98" t="s">
        <v>138</v>
      </c>
      <c r="B21" s="57">
        <v>7086.5</v>
      </c>
    </row>
    <row r="22" spans="1:2" ht="15" customHeight="1">
      <c r="A22" s="98" t="s">
        <v>195</v>
      </c>
      <c r="B22" s="57">
        <v>7000</v>
      </c>
    </row>
    <row r="23" spans="1:2" ht="15">
      <c r="A23" s="98" t="s">
        <v>247</v>
      </c>
      <c r="B23" s="57">
        <v>7000</v>
      </c>
    </row>
    <row r="24" spans="1:2" ht="15.75" thickBot="1">
      <c r="A24" s="98" t="s">
        <v>248</v>
      </c>
      <c r="B24" s="57">
        <v>7000</v>
      </c>
    </row>
    <row r="25" spans="1:2" ht="18" thickTop="1">
      <c r="A25" s="89" t="s">
        <v>1</v>
      </c>
      <c r="B25" s="90">
        <v>4852</v>
      </c>
    </row>
    <row r="26" spans="1:2" ht="16.5" customHeight="1">
      <c r="A26" s="98" t="s">
        <v>144</v>
      </c>
      <c r="B26" s="57">
        <v>10000</v>
      </c>
    </row>
    <row r="27" spans="1:2" ht="15">
      <c r="A27" s="98" t="s">
        <v>167</v>
      </c>
      <c r="B27" s="57">
        <v>10000</v>
      </c>
    </row>
    <row r="28" spans="1:2" ht="15">
      <c r="A28" s="98" t="s">
        <v>249</v>
      </c>
      <c r="B28" s="57">
        <v>8000</v>
      </c>
    </row>
    <row r="29" spans="1:2" ht="15">
      <c r="A29" s="98" t="s">
        <v>168</v>
      </c>
      <c r="B29" s="57">
        <v>7250</v>
      </c>
    </row>
    <row r="30" spans="1:2" ht="15">
      <c r="A30" s="98" t="s">
        <v>196</v>
      </c>
      <c r="B30" s="57">
        <v>7000</v>
      </c>
    </row>
    <row r="31" spans="1:2" ht="15">
      <c r="A31" s="98" t="s">
        <v>166</v>
      </c>
      <c r="B31" s="57">
        <v>6800</v>
      </c>
    </row>
    <row r="32" spans="1:2" ht="15" customHeight="1">
      <c r="A32" s="98" t="s">
        <v>250</v>
      </c>
      <c r="B32" s="57">
        <v>6750</v>
      </c>
    </row>
    <row r="33" spans="1:2" ht="15.75" customHeight="1">
      <c r="A33" s="98" t="s">
        <v>251</v>
      </c>
      <c r="B33" s="57">
        <v>6595.5</v>
      </c>
    </row>
    <row r="34" spans="1:2" ht="15">
      <c r="A34" s="98" t="s">
        <v>252</v>
      </c>
      <c r="B34" s="57">
        <v>6250.13</v>
      </c>
    </row>
    <row r="35" spans="1:2" ht="15" customHeight="1">
      <c r="A35" s="98" t="s">
        <v>253</v>
      </c>
      <c r="B35" s="57">
        <v>6000</v>
      </c>
    </row>
    <row r="36" spans="1:2" ht="16.5" customHeight="1" thickBot="1">
      <c r="A36" s="98" t="s">
        <v>197</v>
      </c>
      <c r="B36" s="57">
        <v>6000</v>
      </c>
    </row>
    <row r="37" spans="1:2" ht="18" thickTop="1">
      <c r="A37" s="89" t="s">
        <v>0</v>
      </c>
      <c r="B37" s="90">
        <v>5104</v>
      </c>
    </row>
    <row r="38" spans="1:2" ht="15">
      <c r="A38" s="98" t="s">
        <v>254</v>
      </c>
      <c r="B38" s="57">
        <v>7500</v>
      </c>
    </row>
    <row r="39" spans="1:2" ht="15">
      <c r="A39" s="98" t="s">
        <v>238</v>
      </c>
      <c r="B39" s="57">
        <v>7394.71</v>
      </c>
    </row>
    <row r="40" spans="1:2" ht="15">
      <c r="A40" s="98" t="s">
        <v>169</v>
      </c>
      <c r="B40" s="57">
        <v>7000</v>
      </c>
    </row>
    <row r="41" spans="1:2" ht="15">
      <c r="A41" s="98" t="s">
        <v>255</v>
      </c>
      <c r="B41" s="57">
        <v>6000</v>
      </c>
    </row>
    <row r="42" spans="1:2" ht="15">
      <c r="A42" s="98" t="s">
        <v>256</v>
      </c>
      <c r="B42" s="57">
        <v>5800</v>
      </c>
    </row>
    <row r="43" spans="1:2" ht="15">
      <c r="A43" s="98" t="s">
        <v>170</v>
      </c>
      <c r="B43" s="57">
        <v>5640</v>
      </c>
    </row>
    <row r="44" spans="1:2" ht="15">
      <c r="A44" s="98" t="s">
        <v>257</v>
      </c>
      <c r="B44" s="57">
        <v>5300</v>
      </c>
    </row>
    <row r="45" spans="1:2" ht="15.75" thickBot="1">
      <c r="A45" s="98" t="s">
        <v>171</v>
      </c>
      <c r="B45" s="57">
        <v>5300</v>
      </c>
    </row>
    <row r="46" spans="1:2" ht="18" thickTop="1">
      <c r="A46" s="89" t="s">
        <v>4</v>
      </c>
      <c r="B46" s="90">
        <v>4704</v>
      </c>
    </row>
    <row r="47" spans="1:2" ht="15">
      <c r="A47" s="98" t="s">
        <v>258</v>
      </c>
      <c r="B47" s="57">
        <v>9500</v>
      </c>
    </row>
    <row r="48" spans="1:2" ht="15">
      <c r="A48" s="98" t="s">
        <v>259</v>
      </c>
      <c r="B48" s="57">
        <v>9000</v>
      </c>
    </row>
    <row r="49" spans="1:2" ht="15">
      <c r="A49" s="98" t="s">
        <v>156</v>
      </c>
      <c r="B49" s="57">
        <v>6412.69</v>
      </c>
    </row>
    <row r="50" spans="1:2" ht="15">
      <c r="A50" s="98" t="s">
        <v>260</v>
      </c>
      <c r="B50" s="57">
        <v>5675.96</v>
      </c>
    </row>
    <row r="51" spans="1:2" ht="15">
      <c r="A51" s="98" t="s">
        <v>172</v>
      </c>
      <c r="B51" s="57">
        <v>4897.92</v>
      </c>
    </row>
    <row r="52" spans="1:2" ht="15">
      <c r="A52" s="98" t="s">
        <v>261</v>
      </c>
      <c r="B52" s="57">
        <v>4878.92</v>
      </c>
    </row>
    <row r="53" spans="1:2" ht="15">
      <c r="A53" s="98" t="s">
        <v>262</v>
      </c>
      <c r="B53" s="57">
        <v>4711.45</v>
      </c>
    </row>
    <row r="54" spans="1:2" ht="15.75" thickBot="1">
      <c r="A54" s="98" t="s">
        <v>263</v>
      </c>
      <c r="B54" s="57">
        <v>4707.85</v>
      </c>
    </row>
    <row r="55" spans="1:2" ht="36" customHeight="1" thickTop="1">
      <c r="A55" s="89" t="s">
        <v>29</v>
      </c>
      <c r="B55" s="90">
        <v>4563</v>
      </c>
    </row>
    <row r="56" spans="1:2" ht="15">
      <c r="A56" s="98" t="s">
        <v>173</v>
      </c>
      <c r="B56" s="57">
        <v>6000</v>
      </c>
    </row>
    <row r="57" spans="1:2" ht="15">
      <c r="A57" s="98" t="s">
        <v>174</v>
      </c>
      <c r="B57" s="57">
        <v>5500</v>
      </c>
    </row>
    <row r="58" spans="1:2" ht="15">
      <c r="A58" s="98" t="s">
        <v>265</v>
      </c>
      <c r="B58" s="57">
        <v>5200</v>
      </c>
    </row>
    <row r="59" spans="1:2" ht="15">
      <c r="A59" s="98" t="s">
        <v>266</v>
      </c>
      <c r="B59" s="57">
        <v>5083</v>
      </c>
    </row>
    <row r="60" spans="1:2" ht="15.75" thickBot="1">
      <c r="A60" s="98" t="s">
        <v>175</v>
      </c>
      <c r="B60" s="57">
        <v>4775</v>
      </c>
    </row>
    <row r="61" spans="1:2" ht="18" thickTop="1">
      <c r="A61" s="89" t="s">
        <v>5</v>
      </c>
      <c r="B61" s="90">
        <v>5896</v>
      </c>
    </row>
    <row r="62" spans="1:2" ht="15">
      <c r="A62" s="98" t="s">
        <v>136</v>
      </c>
      <c r="B62" s="57">
        <v>10368.45</v>
      </c>
    </row>
    <row r="63" spans="1:2" ht="15">
      <c r="A63" s="98" t="s">
        <v>141</v>
      </c>
      <c r="B63" s="57">
        <v>9000</v>
      </c>
    </row>
    <row r="64" spans="1:2" ht="15">
      <c r="A64" s="98" t="s">
        <v>148</v>
      </c>
      <c r="B64" s="57">
        <v>8200</v>
      </c>
    </row>
    <row r="65" spans="1:2" ht="15">
      <c r="A65" s="98" t="s">
        <v>150</v>
      </c>
      <c r="B65" s="57">
        <v>8000</v>
      </c>
    </row>
    <row r="66" spans="1:2" ht="30.75">
      <c r="A66" s="98" t="s">
        <v>267</v>
      </c>
      <c r="B66" s="57">
        <v>8000</v>
      </c>
    </row>
    <row r="67" spans="1:2" ht="30.75">
      <c r="A67" s="98" t="s">
        <v>233</v>
      </c>
      <c r="B67" s="57">
        <v>8000</v>
      </c>
    </row>
    <row r="68" spans="1:2" ht="15">
      <c r="A68" s="98" t="s">
        <v>236</v>
      </c>
      <c r="B68" s="57">
        <v>7664</v>
      </c>
    </row>
    <row r="69" spans="1:2" ht="15">
      <c r="A69" s="98" t="s">
        <v>268</v>
      </c>
      <c r="B69" s="57">
        <v>7625.06</v>
      </c>
    </row>
    <row r="70" spans="1:2" ht="15">
      <c r="A70" s="98" t="s">
        <v>190</v>
      </c>
      <c r="B70" s="57">
        <v>7500</v>
      </c>
    </row>
    <row r="71" spans="1:2" ht="15">
      <c r="A71" s="98" t="s">
        <v>154</v>
      </c>
      <c r="B71" s="57">
        <v>7500</v>
      </c>
    </row>
    <row r="72" spans="1:2" ht="15">
      <c r="A72" s="98" t="s">
        <v>269</v>
      </c>
      <c r="B72" s="57">
        <v>7498.39</v>
      </c>
    </row>
    <row r="73" spans="1:2" ht="15">
      <c r="A73" s="98" t="s">
        <v>153</v>
      </c>
      <c r="B73" s="57">
        <v>7166.67</v>
      </c>
    </row>
    <row r="74" spans="1:2" ht="15" customHeight="1">
      <c r="A74" s="98" t="s">
        <v>270</v>
      </c>
      <c r="B74" s="57">
        <v>7000</v>
      </c>
    </row>
    <row r="75" spans="1:2" ht="15">
      <c r="A75" s="98" t="s">
        <v>176</v>
      </c>
      <c r="B75" s="57">
        <v>7000</v>
      </c>
    </row>
    <row r="76" spans="1:2" ht="15.75" thickBot="1">
      <c r="A76" s="98" t="s">
        <v>177</v>
      </c>
      <c r="B76" s="57">
        <v>7000</v>
      </c>
    </row>
    <row r="77" spans="1:2" ht="52.5" thickTop="1">
      <c r="A77" s="89" t="s">
        <v>6</v>
      </c>
      <c r="B77" s="90">
        <v>6233</v>
      </c>
    </row>
    <row r="78" spans="1:2" ht="15">
      <c r="A78" s="98" t="s">
        <v>140</v>
      </c>
      <c r="B78" s="57">
        <v>9500</v>
      </c>
    </row>
    <row r="79" spans="1:2" ht="15" customHeight="1">
      <c r="A79" s="98" t="s">
        <v>264</v>
      </c>
      <c r="B79" s="57">
        <v>9500</v>
      </c>
    </row>
    <row r="80" spans="1:2" ht="15">
      <c r="A80" s="98" t="s">
        <v>231</v>
      </c>
      <c r="B80" s="57">
        <v>9027.37</v>
      </c>
    </row>
    <row r="81" spans="1:2" ht="15" customHeight="1">
      <c r="A81" s="98" t="s">
        <v>187</v>
      </c>
      <c r="B81" s="57">
        <v>9000</v>
      </c>
    </row>
    <row r="82" spans="1:2" ht="15" customHeight="1">
      <c r="A82" s="98" t="s">
        <v>142</v>
      </c>
      <c r="B82" s="57">
        <v>9000</v>
      </c>
    </row>
    <row r="83" spans="1:2" ht="15" customHeight="1">
      <c r="A83" s="98" t="s">
        <v>145</v>
      </c>
      <c r="B83" s="57">
        <v>8500</v>
      </c>
    </row>
    <row r="84" spans="1:2" ht="15" customHeight="1">
      <c r="A84" s="98" t="s">
        <v>232</v>
      </c>
      <c r="B84" s="57">
        <v>8200</v>
      </c>
    </row>
    <row r="85" spans="1:2" ht="15" customHeight="1">
      <c r="A85" s="98" t="s">
        <v>234</v>
      </c>
      <c r="B85" s="57">
        <v>8000</v>
      </c>
    </row>
    <row r="86" spans="1:2" ht="15" customHeight="1">
      <c r="A86" s="98" t="s">
        <v>235</v>
      </c>
      <c r="B86" s="57">
        <v>8000</v>
      </c>
    </row>
    <row r="87" spans="1:2" ht="30.75" customHeight="1">
      <c r="A87" s="98" t="s">
        <v>151</v>
      </c>
      <c r="B87" s="57">
        <v>8000</v>
      </c>
    </row>
    <row r="88" spans="1:2" ht="15" customHeight="1">
      <c r="A88" s="98" t="s">
        <v>189</v>
      </c>
      <c r="B88" s="57">
        <v>8000</v>
      </c>
    </row>
    <row r="89" spans="1:2" ht="30.75" customHeight="1">
      <c r="A89" s="98" t="s">
        <v>271</v>
      </c>
      <c r="B89" s="57">
        <v>8000</v>
      </c>
    </row>
    <row r="90" spans="1:2" ht="15" customHeight="1" thickBot="1">
      <c r="A90" s="98" t="s">
        <v>152</v>
      </c>
      <c r="B90" s="57">
        <v>8000</v>
      </c>
    </row>
    <row r="91" spans="1:2" ht="18" customHeight="1" thickTop="1">
      <c r="A91" s="89" t="s">
        <v>3</v>
      </c>
      <c r="B91" s="90">
        <v>5393</v>
      </c>
    </row>
    <row r="92" spans="1:2" ht="15" customHeight="1">
      <c r="A92" s="98" t="s">
        <v>186</v>
      </c>
      <c r="B92" s="57">
        <v>10000</v>
      </c>
    </row>
    <row r="93" spans="1:2" ht="15">
      <c r="A93" s="98" t="s">
        <v>157</v>
      </c>
      <c r="B93" s="57">
        <v>6992.36</v>
      </c>
    </row>
    <row r="94" spans="1:2" ht="15">
      <c r="A94" s="98" t="s">
        <v>198</v>
      </c>
      <c r="B94" s="57">
        <v>6050</v>
      </c>
    </row>
    <row r="95" spans="1:2" ht="15">
      <c r="A95" s="98" t="s">
        <v>272</v>
      </c>
      <c r="B95" s="57">
        <v>5389.4</v>
      </c>
    </row>
    <row r="96" spans="1:2" ht="15" customHeight="1">
      <c r="A96" s="98" t="s">
        <v>273</v>
      </c>
      <c r="B96" s="57">
        <v>4980.82</v>
      </c>
    </row>
    <row r="97" spans="1:2" ht="15">
      <c r="A97" s="98" t="s">
        <v>178</v>
      </c>
      <c r="B97" s="57">
        <v>4825</v>
      </c>
    </row>
    <row r="98" spans="1:2" ht="15" customHeight="1">
      <c r="A98" s="98" t="s">
        <v>179</v>
      </c>
      <c r="B98" s="57">
        <v>4793.53</v>
      </c>
    </row>
    <row r="99" spans="1:2" ht="15">
      <c r="A99" s="98" t="s">
        <v>274</v>
      </c>
      <c r="B99" s="57">
        <v>4609.65</v>
      </c>
    </row>
  </sheetData>
  <sheetProtection/>
  <mergeCells count="2">
    <mergeCell ref="A1:B1"/>
    <mergeCell ref="A2:B2"/>
  </mergeCells>
  <printOptions horizontalCentered="1"/>
  <pageMargins left="0.7874015748031497" right="0.3937007874015748" top="0.5905511811023623" bottom="0.3937007874015748" header="0.31496062992125984" footer="0.31496062992125984"/>
  <pageSetup horizontalDpi="600" verticalDpi="600" orientation="portrait" paperSize="9" scale="90" r:id="rId1"/>
  <rowBreaks count="2" manualBreakCount="2">
    <brk id="45" max="255" man="1"/>
    <brk id="9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28"/>
  <sheetViews>
    <sheetView view="pageBreakPreview" zoomScaleSheetLayoutView="100" zoomScalePageLayoutView="0" workbookViewId="0" topLeftCell="A1">
      <selection activeCell="A5" sqref="A5:A6"/>
    </sheetView>
  </sheetViews>
  <sheetFormatPr defaultColWidth="9.140625" defaultRowHeight="15"/>
  <cols>
    <col min="1" max="1" width="38.00390625" style="5" customWidth="1"/>
    <col min="2" max="3" width="9.7109375" style="5" customWidth="1"/>
    <col min="4" max="4" width="12.7109375" style="5" customWidth="1"/>
    <col min="5" max="6" width="10.7109375" style="5" customWidth="1"/>
    <col min="7" max="7" width="12.7109375" style="5" customWidth="1"/>
    <col min="8" max="8" width="8.8515625" style="5" customWidth="1"/>
    <col min="9" max="9" width="11.8515625" style="26" customWidth="1"/>
    <col min="10" max="10" width="9.28125" style="5" bestFit="1" customWidth="1"/>
    <col min="11" max="16384" width="8.8515625" style="5" customWidth="1"/>
  </cols>
  <sheetData>
    <row r="1" spans="1:9" s="1" customFormat="1" ht="22.5" customHeight="1">
      <c r="A1" s="131" t="s">
        <v>60</v>
      </c>
      <c r="B1" s="131"/>
      <c r="C1" s="131"/>
      <c r="D1" s="131"/>
      <c r="E1" s="131"/>
      <c r="F1" s="131"/>
      <c r="G1" s="131"/>
      <c r="I1" s="25"/>
    </row>
    <row r="2" spans="1:9" s="1" customFormat="1" ht="22.5" customHeight="1">
      <c r="A2" s="131" t="s">
        <v>52</v>
      </c>
      <c r="B2" s="131"/>
      <c r="C2" s="131"/>
      <c r="D2" s="131"/>
      <c r="E2" s="131"/>
      <c r="F2" s="131"/>
      <c r="G2" s="131"/>
      <c r="I2" s="25"/>
    </row>
    <row r="3" spans="1:9" s="1" customFormat="1" ht="19.5" customHeight="1">
      <c r="A3" s="132" t="s">
        <v>35</v>
      </c>
      <c r="B3" s="132"/>
      <c r="C3" s="132"/>
      <c r="D3" s="132"/>
      <c r="E3" s="132"/>
      <c r="F3" s="132"/>
      <c r="G3" s="132"/>
      <c r="I3" s="25"/>
    </row>
    <row r="4" spans="1:9" s="3" customFormat="1" ht="13.5" customHeight="1">
      <c r="A4" s="2"/>
      <c r="B4" s="2"/>
      <c r="C4" s="2"/>
      <c r="D4" s="2"/>
      <c r="E4" s="2"/>
      <c r="F4" s="2"/>
      <c r="I4" s="26"/>
    </row>
    <row r="5" spans="1:9" s="3" customFormat="1" ht="30" customHeight="1">
      <c r="A5" s="103"/>
      <c r="B5" s="104" t="s">
        <v>199</v>
      </c>
      <c r="C5" s="105"/>
      <c r="D5" s="133" t="s">
        <v>30</v>
      </c>
      <c r="E5" s="104" t="s">
        <v>200</v>
      </c>
      <c r="F5" s="105"/>
      <c r="G5" s="106" t="s">
        <v>30</v>
      </c>
      <c r="I5" s="26"/>
    </row>
    <row r="6" spans="1:9" s="3" customFormat="1" ht="42" customHeight="1">
      <c r="A6" s="103"/>
      <c r="B6" s="30" t="s">
        <v>51</v>
      </c>
      <c r="C6" s="30" t="s">
        <v>59</v>
      </c>
      <c r="D6" s="134"/>
      <c r="E6" s="9" t="s">
        <v>51</v>
      </c>
      <c r="F6" s="9" t="s">
        <v>59</v>
      </c>
      <c r="G6" s="107"/>
      <c r="I6" s="26"/>
    </row>
    <row r="7" spans="1:9" s="3" customFormat="1" ht="24.75" customHeight="1">
      <c r="A7" s="64" t="s">
        <v>31</v>
      </c>
      <c r="B7" s="100">
        <v>17953</v>
      </c>
      <c r="C7" s="93">
        <v>15636</v>
      </c>
      <c r="D7" s="95">
        <f>ROUND(C7/B7*100,1)</f>
        <v>87.1</v>
      </c>
      <c r="E7" s="78">
        <v>8905</v>
      </c>
      <c r="F7" s="93">
        <v>8254</v>
      </c>
      <c r="G7" s="96">
        <f>ROUND(F7/E7*100,1)</f>
        <v>92.7</v>
      </c>
      <c r="I7" s="26"/>
    </row>
    <row r="8" spans="1:10" s="4" customFormat="1" ht="24.75" customHeight="1">
      <c r="A8" s="50" t="s">
        <v>36</v>
      </c>
      <c r="B8" s="94">
        <v>15576</v>
      </c>
      <c r="C8" s="62">
        <v>13849</v>
      </c>
      <c r="D8" s="77">
        <f aca="true" t="shared" si="0" ref="D8:D28">ROUND(C8/B8*100,1)</f>
        <v>88.9</v>
      </c>
      <c r="E8" s="62">
        <v>8060</v>
      </c>
      <c r="F8" s="62">
        <v>7619</v>
      </c>
      <c r="G8" s="76">
        <f aca="true" t="shared" si="1" ref="G8:G28">ROUND(F8/E8*100,1)</f>
        <v>94.5</v>
      </c>
      <c r="I8" s="26"/>
      <c r="J8" s="27"/>
    </row>
    <row r="9" spans="1:10" s="4" customFormat="1" ht="27" customHeight="1">
      <c r="A9" s="80" t="s">
        <v>8</v>
      </c>
      <c r="B9" s="99"/>
      <c r="C9" s="62"/>
      <c r="D9" s="77"/>
      <c r="E9" s="99"/>
      <c r="F9" s="62"/>
      <c r="G9" s="76"/>
      <c r="I9" s="26"/>
      <c r="J9" s="27"/>
    </row>
    <row r="10" spans="1:10" ht="36" customHeight="1">
      <c r="A10" s="51" t="s">
        <v>9</v>
      </c>
      <c r="B10" s="57">
        <v>1318</v>
      </c>
      <c r="C10" s="85">
        <v>1261</v>
      </c>
      <c r="D10" s="77">
        <f t="shared" si="0"/>
        <v>95.7</v>
      </c>
      <c r="E10" s="57">
        <v>519</v>
      </c>
      <c r="F10" s="57">
        <v>576</v>
      </c>
      <c r="G10" s="76">
        <f t="shared" si="1"/>
        <v>111</v>
      </c>
      <c r="H10" s="20"/>
      <c r="I10" s="28"/>
      <c r="J10" s="27"/>
    </row>
    <row r="11" spans="1:10" ht="36" customHeight="1">
      <c r="A11" s="51" t="s">
        <v>10</v>
      </c>
      <c r="B11" s="57">
        <v>290</v>
      </c>
      <c r="C11" s="85">
        <v>148</v>
      </c>
      <c r="D11" s="77">
        <f t="shared" si="0"/>
        <v>51</v>
      </c>
      <c r="E11" s="57">
        <v>149</v>
      </c>
      <c r="F11" s="57">
        <v>82</v>
      </c>
      <c r="G11" s="76">
        <f t="shared" si="1"/>
        <v>55</v>
      </c>
      <c r="I11" s="28"/>
      <c r="J11" s="27"/>
    </row>
    <row r="12" spans="1:16" s="15" customFormat="1" ht="24" customHeight="1">
      <c r="A12" s="51" t="s">
        <v>11</v>
      </c>
      <c r="B12" s="57">
        <v>2708</v>
      </c>
      <c r="C12" s="85">
        <v>2253</v>
      </c>
      <c r="D12" s="77">
        <f t="shared" si="0"/>
        <v>83.2</v>
      </c>
      <c r="E12" s="57">
        <v>1206</v>
      </c>
      <c r="F12" s="57">
        <v>1050</v>
      </c>
      <c r="G12" s="76">
        <f t="shared" si="1"/>
        <v>87.1</v>
      </c>
      <c r="I12" s="28"/>
      <c r="J12" s="27"/>
      <c r="K12" s="5"/>
      <c r="P12" s="5"/>
    </row>
    <row r="13" spans="1:10" ht="36" customHeight="1">
      <c r="A13" s="51" t="s">
        <v>12</v>
      </c>
      <c r="B13" s="57">
        <v>555</v>
      </c>
      <c r="C13" s="52">
        <v>594</v>
      </c>
      <c r="D13" s="77">
        <f t="shared" si="0"/>
        <v>107</v>
      </c>
      <c r="E13" s="57">
        <v>402</v>
      </c>
      <c r="F13" s="52">
        <v>410</v>
      </c>
      <c r="G13" s="76">
        <f t="shared" si="1"/>
        <v>102</v>
      </c>
      <c r="I13" s="28"/>
      <c r="J13" s="27"/>
    </row>
    <row r="14" spans="1:10" ht="36" customHeight="1">
      <c r="A14" s="51" t="s">
        <v>13</v>
      </c>
      <c r="B14" s="57">
        <v>113</v>
      </c>
      <c r="C14" s="52">
        <v>138</v>
      </c>
      <c r="D14" s="77">
        <f t="shared" si="0"/>
        <v>122.1</v>
      </c>
      <c r="E14" s="57">
        <v>50</v>
      </c>
      <c r="F14" s="52">
        <v>75</v>
      </c>
      <c r="G14" s="76">
        <f t="shared" si="1"/>
        <v>150</v>
      </c>
      <c r="I14" s="28"/>
      <c r="J14" s="27"/>
    </row>
    <row r="15" spans="1:10" ht="24" customHeight="1">
      <c r="A15" s="51" t="s">
        <v>14</v>
      </c>
      <c r="B15" s="57">
        <v>655</v>
      </c>
      <c r="C15" s="52">
        <v>518</v>
      </c>
      <c r="D15" s="77">
        <f t="shared" si="0"/>
        <v>79.1</v>
      </c>
      <c r="E15" s="57">
        <v>311</v>
      </c>
      <c r="F15" s="52">
        <v>231</v>
      </c>
      <c r="G15" s="76">
        <f t="shared" si="1"/>
        <v>74.3</v>
      </c>
      <c r="I15" s="28"/>
      <c r="J15" s="27"/>
    </row>
    <row r="16" spans="1:10" ht="36" customHeight="1">
      <c r="A16" s="51" t="s">
        <v>15</v>
      </c>
      <c r="B16" s="57">
        <v>3183</v>
      </c>
      <c r="C16" s="52">
        <v>2616</v>
      </c>
      <c r="D16" s="77">
        <f t="shared" si="0"/>
        <v>82.2</v>
      </c>
      <c r="E16" s="57">
        <v>1489</v>
      </c>
      <c r="F16" s="52">
        <v>1389</v>
      </c>
      <c r="G16" s="76">
        <f t="shared" si="1"/>
        <v>93.3</v>
      </c>
      <c r="I16" s="28"/>
      <c r="J16" s="27"/>
    </row>
    <row r="17" spans="1:10" ht="36" customHeight="1">
      <c r="A17" s="51" t="s">
        <v>16</v>
      </c>
      <c r="B17" s="57">
        <v>576</v>
      </c>
      <c r="C17" s="52">
        <v>560</v>
      </c>
      <c r="D17" s="77">
        <f t="shared" si="0"/>
        <v>97.2</v>
      </c>
      <c r="E17" s="57">
        <v>298</v>
      </c>
      <c r="F17" s="52">
        <v>292</v>
      </c>
      <c r="G17" s="76">
        <f t="shared" si="1"/>
        <v>98</v>
      </c>
      <c r="I17" s="28"/>
      <c r="J17" s="27"/>
    </row>
    <row r="18" spans="1:10" ht="36" customHeight="1">
      <c r="A18" s="51" t="s">
        <v>17</v>
      </c>
      <c r="B18" s="57">
        <v>582</v>
      </c>
      <c r="C18" s="52">
        <v>487</v>
      </c>
      <c r="D18" s="77">
        <f t="shared" si="0"/>
        <v>83.7</v>
      </c>
      <c r="E18" s="57">
        <v>253</v>
      </c>
      <c r="F18" s="52">
        <v>236</v>
      </c>
      <c r="G18" s="76">
        <f t="shared" si="1"/>
        <v>93.3</v>
      </c>
      <c r="I18" s="28"/>
      <c r="J18" s="27"/>
    </row>
    <row r="19" spans="1:10" ht="24" customHeight="1">
      <c r="A19" s="51" t="s">
        <v>18</v>
      </c>
      <c r="B19" s="57">
        <v>213</v>
      </c>
      <c r="C19" s="52">
        <v>145</v>
      </c>
      <c r="D19" s="77">
        <f t="shared" si="0"/>
        <v>68.1</v>
      </c>
      <c r="E19" s="57">
        <v>111</v>
      </c>
      <c r="F19" s="52">
        <v>74</v>
      </c>
      <c r="G19" s="76">
        <f t="shared" si="1"/>
        <v>66.7</v>
      </c>
      <c r="I19" s="28"/>
      <c r="J19" s="27"/>
    </row>
    <row r="20" spans="1:10" ht="24" customHeight="1">
      <c r="A20" s="51" t="s">
        <v>19</v>
      </c>
      <c r="B20" s="57">
        <v>352</v>
      </c>
      <c r="C20" s="52">
        <v>320</v>
      </c>
      <c r="D20" s="77">
        <f t="shared" si="0"/>
        <v>90.9</v>
      </c>
      <c r="E20" s="57">
        <v>198</v>
      </c>
      <c r="F20" s="52">
        <v>183</v>
      </c>
      <c r="G20" s="76">
        <f t="shared" si="1"/>
        <v>92.4</v>
      </c>
      <c r="I20" s="28"/>
      <c r="J20" s="27"/>
    </row>
    <row r="21" spans="1:10" ht="24" customHeight="1">
      <c r="A21" s="51" t="s">
        <v>20</v>
      </c>
      <c r="B21" s="57">
        <v>88</v>
      </c>
      <c r="C21" s="52">
        <v>83</v>
      </c>
      <c r="D21" s="77">
        <f t="shared" si="0"/>
        <v>94.3</v>
      </c>
      <c r="E21" s="57">
        <v>45</v>
      </c>
      <c r="F21" s="52">
        <v>52</v>
      </c>
      <c r="G21" s="76">
        <f t="shared" si="1"/>
        <v>115.6</v>
      </c>
      <c r="I21" s="28"/>
      <c r="J21" s="27"/>
    </row>
    <row r="22" spans="1:10" ht="36" customHeight="1">
      <c r="A22" s="51" t="s">
        <v>21</v>
      </c>
      <c r="B22" s="57">
        <v>454</v>
      </c>
      <c r="C22" s="52">
        <v>368</v>
      </c>
      <c r="D22" s="77">
        <f t="shared" si="0"/>
        <v>81.1</v>
      </c>
      <c r="E22" s="57">
        <v>251</v>
      </c>
      <c r="F22" s="52">
        <v>221</v>
      </c>
      <c r="G22" s="76">
        <f t="shared" si="1"/>
        <v>88</v>
      </c>
      <c r="I22" s="28"/>
      <c r="J22" s="27"/>
    </row>
    <row r="23" spans="1:10" ht="36" customHeight="1">
      <c r="A23" s="51" t="s">
        <v>22</v>
      </c>
      <c r="B23" s="57">
        <v>351</v>
      </c>
      <c r="C23" s="52">
        <v>270</v>
      </c>
      <c r="D23" s="77">
        <f t="shared" si="0"/>
        <v>76.9</v>
      </c>
      <c r="E23" s="57">
        <v>176</v>
      </c>
      <c r="F23" s="52">
        <v>154</v>
      </c>
      <c r="G23" s="76">
        <f t="shared" si="1"/>
        <v>87.5</v>
      </c>
      <c r="I23" s="28"/>
      <c r="J23" s="27"/>
    </row>
    <row r="24" spans="1:10" ht="36" customHeight="1">
      <c r="A24" s="51" t="s">
        <v>23</v>
      </c>
      <c r="B24" s="57">
        <v>2666</v>
      </c>
      <c r="C24" s="52">
        <v>2427</v>
      </c>
      <c r="D24" s="77">
        <f t="shared" si="0"/>
        <v>91</v>
      </c>
      <c r="E24" s="57">
        <v>1741</v>
      </c>
      <c r="F24" s="52">
        <v>1601</v>
      </c>
      <c r="G24" s="76">
        <f t="shared" si="1"/>
        <v>92</v>
      </c>
      <c r="I24" s="28"/>
      <c r="J24" s="27"/>
    </row>
    <row r="25" spans="1:10" ht="24" customHeight="1">
      <c r="A25" s="51" t="s">
        <v>24</v>
      </c>
      <c r="B25" s="57">
        <v>418</v>
      </c>
      <c r="C25" s="52">
        <v>440</v>
      </c>
      <c r="D25" s="77">
        <f t="shared" si="0"/>
        <v>105.3</v>
      </c>
      <c r="E25" s="57">
        <v>277</v>
      </c>
      <c r="F25" s="52">
        <v>304</v>
      </c>
      <c r="G25" s="76">
        <f t="shared" si="1"/>
        <v>109.7</v>
      </c>
      <c r="I25" s="28"/>
      <c r="J25" s="27"/>
    </row>
    <row r="26" spans="1:10" ht="36" customHeight="1">
      <c r="A26" s="51" t="s">
        <v>25</v>
      </c>
      <c r="B26" s="57">
        <v>771</v>
      </c>
      <c r="C26" s="52">
        <v>1004</v>
      </c>
      <c r="D26" s="77">
        <f t="shared" si="0"/>
        <v>130.2</v>
      </c>
      <c r="E26" s="57">
        <v>442</v>
      </c>
      <c r="F26" s="52">
        <v>576</v>
      </c>
      <c r="G26" s="76">
        <f t="shared" si="1"/>
        <v>130.3</v>
      </c>
      <c r="I26" s="28"/>
      <c r="J26" s="27"/>
    </row>
    <row r="27" spans="1:10" ht="36" customHeight="1">
      <c r="A27" s="51" t="s">
        <v>26</v>
      </c>
      <c r="B27" s="57">
        <v>68</v>
      </c>
      <c r="C27" s="52">
        <v>69</v>
      </c>
      <c r="D27" s="77">
        <f t="shared" si="0"/>
        <v>101.5</v>
      </c>
      <c r="E27" s="57">
        <v>34</v>
      </c>
      <c r="F27" s="52">
        <v>39</v>
      </c>
      <c r="G27" s="76">
        <f t="shared" si="1"/>
        <v>114.7</v>
      </c>
      <c r="I27" s="28"/>
      <c r="J27" s="27"/>
    </row>
    <row r="28" spans="1:10" ht="24" customHeight="1">
      <c r="A28" s="51" t="s">
        <v>27</v>
      </c>
      <c r="B28" s="57">
        <v>215</v>
      </c>
      <c r="C28" s="52">
        <v>148</v>
      </c>
      <c r="D28" s="77">
        <f t="shared" si="0"/>
        <v>68.8</v>
      </c>
      <c r="E28" s="57">
        <v>108</v>
      </c>
      <c r="F28" s="52">
        <v>74</v>
      </c>
      <c r="G28" s="76">
        <f t="shared" si="1"/>
        <v>68.5</v>
      </c>
      <c r="I28" s="28"/>
      <c r="J28" s="27"/>
    </row>
  </sheetData>
  <sheetProtection/>
  <mergeCells count="8">
    <mergeCell ref="A1:G1"/>
    <mergeCell ref="A3:G3"/>
    <mergeCell ref="A5:A6"/>
    <mergeCell ref="A2:G2"/>
    <mergeCell ref="B5:C5"/>
    <mergeCell ref="E5:F5"/>
    <mergeCell ref="D5:D6"/>
    <mergeCell ref="G5:G6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"/>
  <sheetViews>
    <sheetView view="pageBreakPreview" zoomScaleNormal="75" zoomScaleSheetLayoutView="100" zoomScalePageLayoutView="0" workbookViewId="0" topLeftCell="A1">
      <selection activeCell="A4" sqref="A4:A5"/>
    </sheetView>
  </sheetViews>
  <sheetFormatPr defaultColWidth="9.140625" defaultRowHeight="15"/>
  <cols>
    <col min="1" max="1" width="58.7109375" style="5" customWidth="1"/>
    <col min="2" max="2" width="11.57421875" style="5" customWidth="1"/>
    <col min="3" max="3" width="11.421875" style="5" customWidth="1"/>
    <col min="4" max="4" width="14.8515625" style="5" customWidth="1"/>
    <col min="5" max="6" width="13.7109375" style="5" customWidth="1"/>
    <col min="7" max="7" width="14.7109375" style="5" customWidth="1"/>
    <col min="8" max="16384" width="8.8515625" style="5" customWidth="1"/>
  </cols>
  <sheetData>
    <row r="1" spans="1:7" s="1" customFormat="1" ht="22.5" customHeight="1">
      <c r="A1" s="135" t="s">
        <v>60</v>
      </c>
      <c r="B1" s="135"/>
      <c r="C1" s="135"/>
      <c r="D1" s="135"/>
      <c r="E1" s="135"/>
      <c r="F1" s="135"/>
      <c r="G1" s="135"/>
    </row>
    <row r="2" spans="1:7" s="1" customFormat="1" ht="22.5" customHeight="1">
      <c r="A2" s="102" t="s">
        <v>53</v>
      </c>
      <c r="B2" s="102"/>
      <c r="C2" s="102"/>
      <c r="D2" s="102"/>
      <c r="E2" s="102"/>
      <c r="F2" s="102"/>
      <c r="G2" s="102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20.25" customHeight="1">
      <c r="A4" s="103"/>
      <c r="B4" s="136" t="s">
        <v>199</v>
      </c>
      <c r="C4" s="137"/>
      <c r="D4" s="138" t="s">
        <v>30</v>
      </c>
      <c r="E4" s="136" t="s">
        <v>200</v>
      </c>
      <c r="F4" s="137"/>
      <c r="G4" s="140" t="s">
        <v>30</v>
      </c>
    </row>
    <row r="5" spans="1:7" s="3" customFormat="1" ht="57.75" customHeight="1">
      <c r="A5" s="103"/>
      <c r="B5" s="17" t="s">
        <v>51</v>
      </c>
      <c r="C5" s="79" t="s">
        <v>59</v>
      </c>
      <c r="D5" s="139"/>
      <c r="E5" s="79" t="s">
        <v>51</v>
      </c>
      <c r="F5" s="79" t="s">
        <v>59</v>
      </c>
      <c r="G5" s="141"/>
    </row>
    <row r="6" spans="1:9" s="3" customFormat="1" ht="28.5" customHeight="1">
      <c r="A6" s="64" t="s">
        <v>31</v>
      </c>
      <c r="B6" s="78">
        <f>SUM(B7:B15)</f>
        <v>17953</v>
      </c>
      <c r="C6" s="78">
        <f>SUM(C7:C15)</f>
        <v>15636</v>
      </c>
      <c r="D6" s="31">
        <f>ROUND(C6/B6*100,1)</f>
        <v>87.1</v>
      </c>
      <c r="E6" s="78">
        <f>SUM(E7:E15)</f>
        <v>8905</v>
      </c>
      <c r="F6" s="78">
        <f>SUM(F7:F15)</f>
        <v>8254</v>
      </c>
      <c r="G6" s="67">
        <f>ROUND(F6/E6*100,1)</f>
        <v>92.7</v>
      </c>
      <c r="I6" s="22"/>
    </row>
    <row r="7" spans="1:9" s="4" customFormat="1" ht="41.25" customHeight="1">
      <c r="A7" s="65" t="s">
        <v>32</v>
      </c>
      <c r="B7" s="70">
        <v>2577</v>
      </c>
      <c r="C7" s="70">
        <v>2218</v>
      </c>
      <c r="D7" s="82">
        <f aca="true" t="shared" si="0" ref="D7:D15">ROUND(C7/B7*100,1)</f>
        <v>86.1</v>
      </c>
      <c r="E7" s="70">
        <v>1321</v>
      </c>
      <c r="F7" s="70">
        <v>1203</v>
      </c>
      <c r="G7" s="67">
        <f aca="true" t="shared" si="1" ref="G7:G15">ROUND(F7/E7*100,1)</f>
        <v>91.1</v>
      </c>
      <c r="H7" s="23"/>
      <c r="I7" s="22"/>
    </row>
    <row r="8" spans="1:9" s="4" customFormat="1" ht="27" customHeight="1">
      <c r="A8" s="65" t="s">
        <v>2</v>
      </c>
      <c r="B8" s="70">
        <v>1937</v>
      </c>
      <c r="C8" s="70">
        <v>1622</v>
      </c>
      <c r="D8" s="82">
        <f t="shared" si="0"/>
        <v>83.7</v>
      </c>
      <c r="E8" s="70">
        <v>988</v>
      </c>
      <c r="F8" s="70">
        <v>824</v>
      </c>
      <c r="G8" s="67">
        <f t="shared" si="1"/>
        <v>83.4</v>
      </c>
      <c r="H8" s="23"/>
      <c r="I8" s="22"/>
    </row>
    <row r="9" spans="1:9" ht="27" customHeight="1">
      <c r="A9" s="65" t="s">
        <v>1</v>
      </c>
      <c r="B9" s="70">
        <v>2000</v>
      </c>
      <c r="C9" s="70">
        <v>1918</v>
      </c>
      <c r="D9" s="82">
        <f t="shared" si="0"/>
        <v>95.9</v>
      </c>
      <c r="E9" s="70">
        <v>955</v>
      </c>
      <c r="F9" s="68">
        <v>964</v>
      </c>
      <c r="G9" s="67">
        <f t="shared" si="1"/>
        <v>100.9</v>
      </c>
      <c r="H9" s="23"/>
      <c r="I9" s="22"/>
    </row>
    <row r="10" spans="1:9" ht="27" customHeight="1">
      <c r="A10" s="65" t="s">
        <v>0</v>
      </c>
      <c r="B10" s="70">
        <v>1105</v>
      </c>
      <c r="C10" s="70">
        <v>952</v>
      </c>
      <c r="D10" s="82">
        <f t="shared" si="0"/>
        <v>86.2</v>
      </c>
      <c r="E10" s="70">
        <v>531</v>
      </c>
      <c r="F10" s="68">
        <v>537</v>
      </c>
      <c r="G10" s="67">
        <f t="shared" si="1"/>
        <v>101.1</v>
      </c>
      <c r="H10" s="23"/>
      <c r="I10" s="22"/>
    </row>
    <row r="11" spans="1:9" s="15" customFormat="1" ht="31.5" customHeight="1">
      <c r="A11" s="65" t="s">
        <v>4</v>
      </c>
      <c r="B11" s="70">
        <v>3077</v>
      </c>
      <c r="C11" s="70">
        <v>2660</v>
      </c>
      <c r="D11" s="82">
        <f t="shared" si="0"/>
        <v>86.4</v>
      </c>
      <c r="E11" s="68">
        <v>1385</v>
      </c>
      <c r="F11" s="68">
        <v>1341</v>
      </c>
      <c r="G11" s="67">
        <f t="shared" si="1"/>
        <v>96.8</v>
      </c>
      <c r="H11" s="23"/>
      <c r="I11" s="22"/>
    </row>
    <row r="12" spans="1:9" ht="42" customHeight="1">
      <c r="A12" s="65" t="s">
        <v>29</v>
      </c>
      <c r="B12" s="68">
        <v>543</v>
      </c>
      <c r="C12" s="68">
        <v>538</v>
      </c>
      <c r="D12" s="82">
        <f t="shared" si="0"/>
        <v>99.1</v>
      </c>
      <c r="E12" s="68">
        <v>238</v>
      </c>
      <c r="F12" s="68">
        <v>275</v>
      </c>
      <c r="G12" s="67">
        <f t="shared" si="1"/>
        <v>115.5</v>
      </c>
      <c r="H12" s="23"/>
      <c r="I12" s="22"/>
    </row>
    <row r="13" spans="1:9" ht="30.75" customHeight="1">
      <c r="A13" s="65" t="s">
        <v>5</v>
      </c>
      <c r="B13" s="68">
        <v>1774</v>
      </c>
      <c r="C13" s="68">
        <v>1487</v>
      </c>
      <c r="D13" s="82">
        <f t="shared" si="0"/>
        <v>83.8</v>
      </c>
      <c r="E13" s="68">
        <v>758</v>
      </c>
      <c r="F13" s="68">
        <v>716</v>
      </c>
      <c r="G13" s="67">
        <f t="shared" si="1"/>
        <v>94.5</v>
      </c>
      <c r="H13" s="23"/>
      <c r="I13" s="22"/>
    </row>
    <row r="14" spans="1:9" ht="59.25" customHeight="1">
      <c r="A14" s="65" t="s">
        <v>6</v>
      </c>
      <c r="B14" s="68">
        <v>3163</v>
      </c>
      <c r="C14" s="68">
        <v>2704</v>
      </c>
      <c r="D14" s="82">
        <f t="shared" si="0"/>
        <v>85.5</v>
      </c>
      <c r="E14" s="68">
        <v>1874</v>
      </c>
      <c r="F14" s="68">
        <v>1621</v>
      </c>
      <c r="G14" s="67">
        <f t="shared" si="1"/>
        <v>86.5</v>
      </c>
      <c r="H14" s="23"/>
      <c r="I14" s="22"/>
    </row>
    <row r="15" spans="1:9" ht="27" customHeight="1">
      <c r="A15" s="65" t="s">
        <v>34</v>
      </c>
      <c r="B15" s="68">
        <v>1777</v>
      </c>
      <c r="C15" s="68">
        <v>1537</v>
      </c>
      <c r="D15" s="82">
        <f t="shared" si="0"/>
        <v>86.5</v>
      </c>
      <c r="E15" s="68">
        <v>855</v>
      </c>
      <c r="F15" s="68">
        <v>773</v>
      </c>
      <c r="G15" s="67">
        <f t="shared" si="1"/>
        <v>90.4</v>
      </c>
      <c r="H15" s="23"/>
      <c r="I15" s="22"/>
    </row>
    <row r="16" ht="12.75">
      <c r="B16" s="24"/>
    </row>
  </sheetData>
  <sheetProtection/>
  <mergeCells count="7">
    <mergeCell ref="A1:G1"/>
    <mergeCell ref="A2:G2"/>
    <mergeCell ref="A4:A5"/>
    <mergeCell ref="B4:C4"/>
    <mergeCell ref="E4:F4"/>
    <mergeCell ref="D4:D5"/>
    <mergeCell ref="G4:G5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30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5"/>
  <cols>
    <col min="1" max="1" width="42.00390625" style="5" customWidth="1"/>
    <col min="2" max="4" width="15.7109375" style="5" customWidth="1"/>
    <col min="5" max="5" width="14.140625" style="5" customWidth="1"/>
    <col min="6" max="6" width="8.8515625" style="5" customWidth="1"/>
    <col min="7" max="7" width="43.00390625" style="5" customWidth="1"/>
    <col min="8" max="16384" width="8.8515625" style="5" customWidth="1"/>
  </cols>
  <sheetData>
    <row r="1" spans="1:4" s="1" customFormat="1" ht="42.75" customHeight="1">
      <c r="A1" s="143" t="s">
        <v>275</v>
      </c>
      <c r="B1" s="143"/>
      <c r="C1" s="143"/>
      <c r="D1" s="143"/>
    </row>
    <row r="2" spans="1:4" s="1" customFormat="1" ht="21.75" customHeight="1">
      <c r="A2" s="102" t="s">
        <v>7</v>
      </c>
      <c r="B2" s="102"/>
      <c r="C2" s="102"/>
      <c r="D2" s="102"/>
    </row>
    <row r="3" spans="1:4" s="3" customFormat="1" ht="12" customHeight="1">
      <c r="A3" s="2"/>
      <c r="B3" s="2"/>
      <c r="C3" s="2"/>
      <c r="D3" s="2"/>
    </row>
    <row r="4" spans="1:4" s="3" customFormat="1" ht="20.25" customHeight="1">
      <c r="A4" s="103"/>
      <c r="B4" s="144" t="s">
        <v>37</v>
      </c>
      <c r="C4" s="145" t="s">
        <v>38</v>
      </c>
      <c r="D4" s="146" t="s">
        <v>50</v>
      </c>
    </row>
    <row r="5" spans="1:4" s="3" customFormat="1" ht="59.25" customHeight="1">
      <c r="A5" s="103"/>
      <c r="B5" s="144"/>
      <c r="C5" s="145"/>
      <c r="D5" s="146"/>
    </row>
    <row r="6" spans="1:4" s="12" customFormat="1" ht="34.5" customHeight="1">
      <c r="A6" s="29" t="s">
        <v>31</v>
      </c>
      <c r="B6" s="72">
        <f>SUM(B9:B27)</f>
        <v>2401</v>
      </c>
      <c r="C6" s="21">
        <v>8254</v>
      </c>
      <c r="D6" s="62">
        <f>C6/B6</f>
        <v>3.4377342773844233</v>
      </c>
    </row>
    <row r="7" spans="1:4" s="12" customFormat="1" ht="24.75" customHeight="1">
      <c r="A7" s="29" t="s">
        <v>36</v>
      </c>
      <c r="B7" s="73" t="s">
        <v>39</v>
      </c>
      <c r="C7" s="62">
        <f>SUM(C9:C27)</f>
        <v>7619</v>
      </c>
      <c r="D7" s="75" t="s">
        <v>39</v>
      </c>
    </row>
    <row r="8" spans="1:4" s="12" customFormat="1" ht="31.5" customHeight="1">
      <c r="A8" s="74" t="s">
        <v>8</v>
      </c>
      <c r="B8" s="63"/>
      <c r="C8" s="62"/>
      <c r="D8" s="75"/>
    </row>
    <row r="9" spans="1:7" ht="39" customHeight="1">
      <c r="A9" s="51" t="s">
        <v>9</v>
      </c>
      <c r="B9" s="57">
        <v>95</v>
      </c>
      <c r="C9" s="57">
        <v>576</v>
      </c>
      <c r="D9" s="62">
        <f>C9/B9</f>
        <v>6.063157894736842</v>
      </c>
      <c r="E9" s="13"/>
      <c r="G9" s="14"/>
    </row>
    <row r="10" spans="1:7" ht="35.25" customHeight="1">
      <c r="A10" s="51" t="s">
        <v>10</v>
      </c>
      <c r="B10" s="57">
        <v>7</v>
      </c>
      <c r="C10" s="57">
        <v>82</v>
      </c>
      <c r="D10" s="62">
        <f>C10/B10</f>
        <v>11.714285714285714</v>
      </c>
      <c r="E10" s="13"/>
      <c r="G10" s="14"/>
    </row>
    <row r="11" spans="1:7" s="15" customFormat="1" ht="20.25" customHeight="1">
      <c r="A11" s="51" t="s">
        <v>11</v>
      </c>
      <c r="B11" s="57">
        <v>365</v>
      </c>
      <c r="C11" s="57">
        <v>1050</v>
      </c>
      <c r="D11" s="62">
        <f aca="true" t="shared" si="0" ref="D11:D27">C11/B11</f>
        <v>2.8767123287671232</v>
      </c>
      <c r="E11" s="13"/>
      <c r="F11" s="5"/>
      <c r="G11" s="14"/>
    </row>
    <row r="12" spans="1:9" ht="36" customHeight="1">
      <c r="A12" s="51" t="s">
        <v>12</v>
      </c>
      <c r="B12" s="52">
        <v>81</v>
      </c>
      <c r="C12" s="52">
        <v>410</v>
      </c>
      <c r="D12" s="62">
        <f t="shared" si="0"/>
        <v>5.061728395061729</v>
      </c>
      <c r="E12" s="13"/>
      <c r="G12" s="14"/>
      <c r="I12" s="16"/>
    </row>
    <row r="13" spans="1:7" ht="30" customHeight="1">
      <c r="A13" s="51" t="s">
        <v>13</v>
      </c>
      <c r="B13" s="52">
        <v>38</v>
      </c>
      <c r="C13" s="52">
        <v>75</v>
      </c>
      <c r="D13" s="62">
        <f t="shared" si="0"/>
        <v>1.9736842105263157</v>
      </c>
      <c r="E13" s="13"/>
      <c r="G13" s="14"/>
    </row>
    <row r="14" spans="1:7" ht="19.5" customHeight="1">
      <c r="A14" s="51" t="s">
        <v>14</v>
      </c>
      <c r="B14" s="52">
        <v>119</v>
      </c>
      <c r="C14" s="52">
        <v>231</v>
      </c>
      <c r="D14" s="62">
        <f t="shared" si="0"/>
        <v>1.9411764705882353</v>
      </c>
      <c r="E14" s="13"/>
      <c r="G14" s="34"/>
    </row>
    <row r="15" spans="1:7" ht="36" customHeight="1">
      <c r="A15" s="51" t="s">
        <v>15</v>
      </c>
      <c r="B15" s="52">
        <v>497</v>
      </c>
      <c r="C15" s="52">
        <v>1389</v>
      </c>
      <c r="D15" s="62">
        <f t="shared" si="0"/>
        <v>2.7947686116700203</v>
      </c>
      <c r="E15" s="13"/>
      <c r="G15" s="14"/>
    </row>
    <row r="16" spans="1:7" ht="34.5" customHeight="1">
      <c r="A16" s="51" t="s">
        <v>16</v>
      </c>
      <c r="B16" s="52">
        <v>236</v>
      </c>
      <c r="C16" s="52">
        <v>292</v>
      </c>
      <c r="D16" s="62">
        <f t="shared" si="0"/>
        <v>1.2372881355932204</v>
      </c>
      <c r="E16" s="13"/>
      <c r="G16" s="14"/>
    </row>
    <row r="17" spans="1:7" ht="35.25" customHeight="1">
      <c r="A17" s="51" t="s">
        <v>17</v>
      </c>
      <c r="B17" s="52">
        <v>230</v>
      </c>
      <c r="C17" s="52">
        <v>236</v>
      </c>
      <c r="D17" s="62">
        <f t="shared" si="0"/>
        <v>1.0260869565217392</v>
      </c>
      <c r="E17" s="13"/>
      <c r="G17" s="14"/>
    </row>
    <row r="18" spans="1:7" ht="24" customHeight="1">
      <c r="A18" s="51" t="s">
        <v>18</v>
      </c>
      <c r="B18" s="52">
        <v>72</v>
      </c>
      <c r="C18" s="52">
        <v>74</v>
      </c>
      <c r="D18" s="62">
        <f t="shared" si="0"/>
        <v>1.0277777777777777</v>
      </c>
      <c r="E18" s="13"/>
      <c r="G18" s="14"/>
    </row>
    <row r="19" spans="1:7" ht="17.25" customHeight="1">
      <c r="A19" s="51" t="s">
        <v>19</v>
      </c>
      <c r="B19" s="52">
        <v>13</v>
      </c>
      <c r="C19" s="52">
        <v>183</v>
      </c>
      <c r="D19" s="62">
        <f t="shared" si="0"/>
        <v>14.076923076923077</v>
      </c>
      <c r="E19" s="13"/>
      <c r="G19" s="14"/>
    </row>
    <row r="20" spans="1:7" ht="18" customHeight="1">
      <c r="A20" s="51" t="s">
        <v>20</v>
      </c>
      <c r="B20" s="52">
        <v>11</v>
      </c>
      <c r="C20" s="52">
        <v>52</v>
      </c>
      <c r="D20" s="62">
        <f t="shared" si="0"/>
        <v>4.7272727272727275</v>
      </c>
      <c r="E20" s="13"/>
      <c r="G20" s="14"/>
    </row>
    <row r="21" spans="1:7" ht="32.25" customHeight="1">
      <c r="A21" s="51" t="s">
        <v>21</v>
      </c>
      <c r="B21" s="52">
        <v>35</v>
      </c>
      <c r="C21" s="52">
        <v>221</v>
      </c>
      <c r="D21" s="62">
        <f t="shared" si="0"/>
        <v>6.314285714285714</v>
      </c>
      <c r="E21" s="13"/>
      <c r="G21" s="35"/>
    </row>
    <row r="22" spans="1:7" ht="35.25" customHeight="1">
      <c r="A22" s="51" t="s">
        <v>22</v>
      </c>
      <c r="B22" s="52">
        <v>134</v>
      </c>
      <c r="C22" s="52">
        <v>154</v>
      </c>
      <c r="D22" s="62">
        <f t="shared" si="0"/>
        <v>1.1492537313432836</v>
      </c>
      <c r="E22" s="13"/>
      <c r="G22" s="14"/>
    </row>
    <row r="23" spans="1:7" ht="33" customHeight="1">
      <c r="A23" s="51" t="s">
        <v>23</v>
      </c>
      <c r="B23" s="52">
        <v>96</v>
      </c>
      <c r="C23" s="52">
        <v>1601</v>
      </c>
      <c r="D23" s="62">
        <f t="shared" si="0"/>
        <v>16.677083333333332</v>
      </c>
      <c r="E23" s="13"/>
      <c r="G23" s="14"/>
    </row>
    <row r="24" spans="1:7" ht="19.5" customHeight="1">
      <c r="A24" s="51" t="s">
        <v>24</v>
      </c>
      <c r="B24" s="52">
        <v>96</v>
      </c>
      <c r="C24" s="52">
        <v>304</v>
      </c>
      <c r="D24" s="62">
        <f t="shared" si="0"/>
        <v>3.1666666666666665</v>
      </c>
      <c r="E24" s="13"/>
      <c r="G24" s="14"/>
    </row>
    <row r="25" spans="1:7" ht="30.75" customHeight="1">
      <c r="A25" s="51" t="s">
        <v>25</v>
      </c>
      <c r="B25" s="52">
        <v>237</v>
      </c>
      <c r="C25" s="52">
        <v>576</v>
      </c>
      <c r="D25" s="62">
        <f t="shared" si="0"/>
        <v>2.430379746835443</v>
      </c>
      <c r="E25" s="13"/>
      <c r="G25" s="14"/>
    </row>
    <row r="26" spans="1:7" ht="22.5" customHeight="1">
      <c r="A26" s="51" t="s">
        <v>26</v>
      </c>
      <c r="B26" s="52">
        <v>3</v>
      </c>
      <c r="C26" s="52">
        <v>39</v>
      </c>
      <c r="D26" s="62">
        <f t="shared" si="0"/>
        <v>13</v>
      </c>
      <c r="E26" s="13"/>
      <c r="G26" s="14"/>
    </row>
    <row r="27" spans="1:7" ht="22.5" customHeight="1">
      <c r="A27" s="51" t="s">
        <v>27</v>
      </c>
      <c r="B27" s="52">
        <v>36</v>
      </c>
      <c r="C27" s="52">
        <v>74</v>
      </c>
      <c r="D27" s="62">
        <f t="shared" si="0"/>
        <v>2.0555555555555554</v>
      </c>
      <c r="E27" s="13"/>
      <c r="G27" s="14"/>
    </row>
    <row r="28" spans="1:7" ht="21.75" customHeight="1">
      <c r="A28" s="142"/>
      <c r="B28" s="142"/>
      <c r="C28" s="6"/>
      <c r="D28" s="6"/>
      <c r="G28" s="14"/>
    </row>
    <row r="29" spans="1:7" ht="15">
      <c r="A29" s="6"/>
      <c r="B29" s="6"/>
      <c r="C29" s="6"/>
      <c r="D29" s="6"/>
      <c r="G29" s="14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2019-06-19T07:36:02Z</dcterms:modified>
  <cp:category/>
  <cp:version/>
  <cp:contentType/>
  <cp:contentStatus/>
</cp:coreProperties>
</file>