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25" windowWidth="9720" windowHeight="6930" activeTab="0"/>
  </bookViews>
  <sheets>
    <sheet name="1" sheetId="1" r:id="rId1"/>
    <sheet name="2" sheetId="2" r:id="rId2"/>
    <sheet name="3 " sheetId="3" r:id="rId3"/>
    <sheet name="4 " sheetId="4" r:id="rId4"/>
    <sheet name="5 " sheetId="5" r:id="rId5"/>
    <sheet name="6" sheetId="6" r:id="rId6"/>
    <sheet name="7" sheetId="7" r:id="rId7"/>
    <sheet name="8" sheetId="8" r:id="rId8"/>
    <sheet name="9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0" hidden="1">'1'!#REF!</definedName>
    <definedName name="ACwvu.форма7." localSheetId="1" hidden="1">'2'!#REF!</definedName>
    <definedName name="ACwvu.форма7." localSheetId="5" hidden="1">'6'!#REF!</definedName>
    <definedName name="ACwvu.форма7." localSheetId="6" hidden="1">'7'!#REF!</definedName>
    <definedName name="ACwvu.форма7." localSheetId="7" hidden="1">'8'!#REF!</definedName>
    <definedName name="ACwvu.форма7." localSheetId="8" hidden="1">'9'!#REF!</definedName>
    <definedName name="date.e" localSheetId="0">'[1]Sheet1 (3)'!#REF!</definedName>
    <definedName name="date.e" localSheetId="1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1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1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'[2]Sheet3'!$A$3</definedName>
    <definedName name="hjj" localSheetId="1">'[2]Sheet3'!$A$3</definedName>
    <definedName name="hjj" localSheetId="5">'[2]Sheet3'!$A$3</definedName>
    <definedName name="hjj" localSheetId="6">'[3]Sheet3'!$A$3</definedName>
    <definedName name="hjj" localSheetId="7">'[2]Sheet3'!$A$3</definedName>
    <definedName name="hjj" localSheetId="8">'[2]Sheet3'!$A$3</definedName>
    <definedName name="hjj">'[4]Sheet3'!$A$3</definedName>
    <definedName name="hl_0" localSheetId="0">#REF!</definedName>
    <definedName name="hl_0" localSheetId="1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0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1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1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1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0" hidden="1">'1'!#REF!</definedName>
    <definedName name="Swvu.форма7." localSheetId="1" hidden="1">'2'!#REF!</definedName>
    <definedName name="Swvu.форма7." localSheetId="5" hidden="1">'6'!#REF!</definedName>
    <definedName name="Swvu.форма7." localSheetId="6" hidden="1">'7'!#REF!</definedName>
    <definedName name="Swvu.форма7." localSheetId="7" hidden="1">'8'!#REF!</definedName>
    <definedName name="Swvu.форма7." localSheetId="8" hidden="1">'9'!#REF!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_xlnm.Print_Titles" localSheetId="2">'3 '!$4:$7</definedName>
    <definedName name="_xlnm.Print_Titles" localSheetId="3">'4 '!$4:$7</definedName>
    <definedName name="_xlnm.Print_Titles" localSheetId="5">'6'!$A:$A</definedName>
    <definedName name="_xlnm.Print_Titles" localSheetId="6">'7'!$A:$A</definedName>
    <definedName name="_xlnm.Print_Titles" localSheetId="7">'8'!$A:$A</definedName>
    <definedName name="_xlnm.Print_Titles" localSheetId="8">'9'!$A:$A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'1'!$A$1:$G$25</definedName>
    <definedName name="_xlnm.Print_Area" localSheetId="1">'2'!$A$1:$G$15</definedName>
    <definedName name="_xlnm.Print_Area" localSheetId="2">'3 '!$A$1:$G$57</definedName>
    <definedName name="_xlnm.Print_Area" localSheetId="5">'6'!$A$1:$G$28</definedName>
    <definedName name="_xlnm.Print_Area" localSheetId="6">'7'!$A$1:$G$15</definedName>
    <definedName name="_xlnm.Print_Area" localSheetId="8">'9'!$A$1:$D$14</definedName>
    <definedName name="олд" localSheetId="0">'[5]Sheet1 (3)'!#REF!</definedName>
    <definedName name="олд" localSheetId="1">'[5]Sheet1 (3)'!#REF!</definedName>
    <definedName name="олд" localSheetId="5">'[5]Sheet1 (3)'!#REF!</definedName>
    <definedName name="олд" localSheetId="6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'[6]Sheet3'!$A$2</definedName>
    <definedName name="ц" localSheetId="1">'[6]Sheet3'!$A$2</definedName>
    <definedName name="ц" localSheetId="5">'[6]Sheet3'!$A$2</definedName>
    <definedName name="ц" localSheetId="6">'[7]Sheet3'!$A$2</definedName>
    <definedName name="ц" localSheetId="7">'[6]Sheet3'!$A$2</definedName>
    <definedName name="ц" localSheetId="8">'[6]Sheet3'!$A$2</definedName>
    <definedName name="ц">'[8]Sheet3'!$A$2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<sst xmlns="http://schemas.openxmlformats.org/spreadsheetml/2006/main" count="410" uniqueCount="239">
  <si>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</si>
  <si>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</si>
  <si>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</si>
  <si>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</si>
  <si>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</si>
  <si>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</si>
  <si>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</si>
  <si>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</si>
  <si>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</si>
  <si>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</si>
  <si>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</si>
  <si>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</si>
  <si>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</si>
  <si>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</si>
  <si>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</si>
  <si>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</si>
  <si>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</si>
  <si>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</si>
  <si>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</si>
  <si>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</si>
  <si>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</si>
  <si>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</si>
  <si>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</si>
  <si>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</si>
  <si>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</si>
  <si>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</si>
  <si>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</si>
  <si>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</si>
  <si>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</si>
  <si>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</si>
  <si>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2017 р.</t>
  </si>
  <si>
    <t>Темпи зростання (зниження)</t>
  </si>
  <si>
    <t xml:space="preserve">Усього 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</si>
  <si>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</si>
  <si>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</si>
  <si>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</si>
  <si>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</si>
  <si>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</si>
  <si>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</si>
  <si>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</si>
  <si>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</si>
  <si>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</si>
  <si>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</si>
  <si>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</si>
  <si>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</si>
  <si>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r>
      <t xml:space="preserve">Кількість вакансій на кінець періоду, </t>
    </r>
    <r>
      <rPr>
        <i/>
        <sz val="12"/>
        <rFont val="Times New Roman"/>
        <family val="1"/>
      </rPr>
      <t>осіб</t>
    </r>
  </si>
  <si>
    <r>
      <t xml:space="preserve">Середній розмір запропонованої заробітної плати, </t>
    </r>
    <r>
      <rPr>
        <i/>
        <sz val="12"/>
        <rFont val="Times New Roman"/>
        <family val="1"/>
      </rPr>
      <t>грн.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</si>
  <si>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</si>
  <si>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</si>
  <si>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</si>
  <si>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охоронник</t>
  </si>
  <si>
    <t xml:space="preserve"> кухар</t>
  </si>
  <si>
    <t xml:space="preserve"> бухгалтер</t>
  </si>
  <si>
    <t xml:space="preserve"> прибиральник службових приміщень</t>
  </si>
  <si>
    <t xml:space="preserve"> слюсар-ремонтник</t>
  </si>
  <si>
    <t xml:space="preserve"> вантажник</t>
  </si>
  <si>
    <t xml:space="preserve"> сторож</t>
  </si>
  <si>
    <t xml:space="preserve"> спеціаліст державної служби</t>
  </si>
  <si>
    <t xml:space="preserve"> швачка</t>
  </si>
  <si>
    <t xml:space="preserve"> двірник</t>
  </si>
  <si>
    <t xml:space="preserve"> укладальник-пакувальник</t>
  </si>
  <si>
    <t xml:space="preserve"> комірник</t>
  </si>
  <si>
    <t xml:space="preserve"> касир торговельного залу</t>
  </si>
  <si>
    <t xml:space="preserve"> вихователь</t>
  </si>
  <si>
    <t xml:space="preserve"> офіціант</t>
  </si>
  <si>
    <t xml:space="preserve"> адміністратор</t>
  </si>
  <si>
    <t xml:space="preserve"> кухонний робітник</t>
  </si>
  <si>
    <t xml:space="preserve"> опалювач</t>
  </si>
  <si>
    <t xml:space="preserve"> бармен</t>
  </si>
  <si>
    <t xml:space="preserve"> дорожній робітник.</t>
  </si>
  <si>
    <t xml:space="preserve"> помічник вихователя</t>
  </si>
  <si>
    <t xml:space="preserve"> (за розділами професій)</t>
  </si>
  <si>
    <t>Б</t>
  </si>
  <si>
    <t xml:space="preserve"> сестра медична</t>
  </si>
  <si>
    <t xml:space="preserve"> фармацевт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</si>
  <si>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</si>
  <si>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</si>
  <si>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(ТОП - 50)</t>
  </si>
  <si>
    <t>Середній розмір запропонованої заробітної плати, грн.</t>
  </si>
  <si>
    <t>Кількість претендентів                              на 1 вакансію, осіб</t>
  </si>
  <si>
    <t xml:space="preserve"> продавець продовольчих товарів</t>
  </si>
  <si>
    <t xml:space="preserve"> оператор котельні</t>
  </si>
  <si>
    <t xml:space="preserve"> продавець непродовольчих товарів</t>
  </si>
  <si>
    <t xml:space="preserve"> тракторист</t>
  </si>
  <si>
    <t xml:space="preserve"> менеджер (управитель) із збуту</t>
  </si>
  <si>
    <t xml:space="preserve"> майстер</t>
  </si>
  <si>
    <t xml:space="preserve"> діловод</t>
  </si>
  <si>
    <t xml:space="preserve"> перукар (перукар - модельєр)</t>
  </si>
  <si>
    <t xml:space="preserve"> лісоруб</t>
  </si>
  <si>
    <t xml:space="preserve"> пекар</t>
  </si>
  <si>
    <t xml:space="preserve"> верстатник деревообробних верстатів</t>
  </si>
  <si>
    <t xml:space="preserve"> столяр</t>
  </si>
  <si>
    <t xml:space="preserve"> в'язальник схемних джгутів, кабелів та шнурів</t>
  </si>
  <si>
    <t xml:space="preserve"> кочегар-випалювач</t>
  </si>
  <si>
    <t xml:space="preserve"> робітник з благоустрою</t>
  </si>
  <si>
    <t>за січень-грудень</t>
  </si>
  <si>
    <t>2018 р.</t>
  </si>
  <si>
    <t>в Івано-Франківській області</t>
  </si>
  <si>
    <r>
      <rPr>
        <b/>
        <sz val="16"/>
        <rFont val="Times New Roman Cyr"/>
        <family val="0"/>
      </rPr>
      <t>в Івано-Франківській області</t>
    </r>
    <r>
      <rPr>
        <i/>
        <sz val="16"/>
        <rFont val="Times New Roman Cyr"/>
        <family val="0"/>
      </rPr>
      <t xml:space="preserve">    (за професійними групами)</t>
    </r>
  </si>
  <si>
    <t>Кількість вакансій, зареєстрованих в державній службі зайнятості</t>
  </si>
  <si>
    <t>А</t>
  </si>
  <si>
    <t xml:space="preserve"> рамник</t>
  </si>
  <si>
    <t xml:space="preserve"> продавець-консультант</t>
  </si>
  <si>
    <t xml:space="preserve"> вчитель загальноосвітнього навчального закладу</t>
  </si>
  <si>
    <t xml:space="preserve"> молодша медична сестра (санітарка, санітарка-прибиральниця, санітарка-буфетниця та ін.)</t>
  </si>
  <si>
    <t xml:space="preserve"> листоноша (поштар)</t>
  </si>
  <si>
    <t xml:space="preserve"> керівник гуртка</t>
  </si>
  <si>
    <t xml:space="preserve"> головний бухгалтер</t>
  </si>
  <si>
    <t xml:space="preserve"> завідувач господарства</t>
  </si>
  <si>
    <t xml:space="preserve"> заступник директора</t>
  </si>
  <si>
    <t xml:space="preserve"> директор (начальник, інший керівник) підприємства</t>
  </si>
  <si>
    <t xml:space="preserve"> завідувач клубу</t>
  </si>
  <si>
    <t xml:space="preserve"> менеджер (управитель)</t>
  </si>
  <si>
    <t xml:space="preserve"> асистент</t>
  </si>
  <si>
    <t xml:space="preserve"> викладач вищого навчального закладу</t>
  </si>
  <si>
    <t xml:space="preserve"> економіст</t>
  </si>
  <si>
    <t xml:space="preserve"> інженер</t>
  </si>
  <si>
    <t xml:space="preserve"> лікар-стоматолог</t>
  </si>
  <si>
    <t xml:space="preserve"> провізор</t>
  </si>
  <si>
    <t xml:space="preserve"> вихователь дошкільного навчального закладу</t>
  </si>
  <si>
    <t xml:space="preserve"> юрист</t>
  </si>
  <si>
    <t xml:space="preserve"> тренер-викладач з виду спорту (спортивної школи, секції і т. ін.)</t>
  </si>
  <si>
    <t xml:space="preserve"> інструктор</t>
  </si>
  <si>
    <t xml:space="preserve"> електрик дільниці</t>
  </si>
  <si>
    <t xml:space="preserve"> агент торговельний</t>
  </si>
  <si>
    <t xml:space="preserve"> лаборант (освіта)</t>
  </si>
  <si>
    <t xml:space="preserve"> оператор комп'ютерного набору</t>
  </si>
  <si>
    <t xml:space="preserve"> секретар</t>
  </si>
  <si>
    <t xml:space="preserve"> реєстратор медичний</t>
  </si>
  <si>
    <t xml:space="preserve"> адміністратор (господар) залу</t>
  </si>
  <si>
    <t xml:space="preserve"> обліковець</t>
  </si>
  <si>
    <t xml:space="preserve"> покоївка</t>
  </si>
  <si>
    <t xml:space="preserve"> охоронець</t>
  </si>
  <si>
    <t xml:space="preserve"> стрілець</t>
  </si>
  <si>
    <t xml:space="preserve"> молодша медична сестра з догляду за хворими</t>
  </si>
  <si>
    <t xml:space="preserve"> робітник фермерського господарства</t>
  </si>
  <si>
    <t xml:space="preserve"> птахівник</t>
  </si>
  <si>
    <t xml:space="preserve"> оператор птахофабрик та механізованих ферм</t>
  </si>
  <si>
    <t xml:space="preserve"> робітник з комплексного обслуговування сільськогосподарського виробництва</t>
  </si>
  <si>
    <t xml:space="preserve"> муляр</t>
  </si>
  <si>
    <t xml:space="preserve"> електромонтер з ремонту та обслуговування електроустаткування</t>
  </si>
  <si>
    <t xml:space="preserve"> бетоняр</t>
  </si>
  <si>
    <t xml:space="preserve"> слюсар-сантехнік</t>
  </si>
  <si>
    <t xml:space="preserve"> слюсар з ремонту колісних транспортних засобів</t>
  </si>
  <si>
    <t xml:space="preserve"> електрогазозварник</t>
  </si>
  <si>
    <t xml:space="preserve"> електрозварник ручного зварювання</t>
  </si>
  <si>
    <t xml:space="preserve"> машиніст подавання палива</t>
  </si>
  <si>
    <t xml:space="preserve"> прибиральник територій</t>
  </si>
  <si>
    <t xml:space="preserve"> мийник посуду</t>
  </si>
  <si>
    <t xml:space="preserve">Кількість вакансій, зареєстрованих в державній службі зайнятості </t>
  </si>
  <si>
    <r>
      <rPr>
        <b/>
        <sz val="16"/>
        <rFont val="Times New Roman Cyr"/>
        <family val="0"/>
      </rPr>
      <t>Івано-Франківської області</t>
    </r>
    <r>
      <rPr>
        <i/>
        <sz val="16"/>
        <rFont val="Times New Roman Cyr"/>
        <family val="0"/>
      </rPr>
      <t xml:space="preserve"> (за видами економічної діяльності)</t>
    </r>
  </si>
  <si>
    <r>
      <rPr>
        <b/>
        <sz val="18"/>
        <rFont val="Times New Roman Cyr"/>
        <family val="0"/>
      </rPr>
      <t>Івано-Франківської області</t>
    </r>
    <r>
      <rPr>
        <i/>
        <sz val="18"/>
        <rFont val="Times New Roman Cyr"/>
        <family val="0"/>
      </rPr>
      <t xml:space="preserve"> (за професійними групами)</t>
    </r>
  </si>
  <si>
    <t>муляр</t>
  </si>
  <si>
    <t>грануляторник</t>
  </si>
  <si>
    <t>інженер-технолог</t>
  </si>
  <si>
    <t>енергетик</t>
  </si>
  <si>
    <t>оператор мийної установки</t>
  </si>
  <si>
    <t>апаратник синтезу</t>
  </si>
  <si>
    <t>сортувальник виробів, сировини та матеріалів</t>
  </si>
  <si>
    <t>механік виробництва</t>
  </si>
  <si>
    <t>інспектор воєнізованої охорони</t>
  </si>
  <si>
    <t>ізолювальник з термоізоляції</t>
  </si>
  <si>
    <t>інспектор кредитний</t>
  </si>
  <si>
    <t>в'язальник схемних джгутів, кабелів та шнурів</t>
  </si>
  <si>
    <t>приймальник сировини</t>
  </si>
  <si>
    <t>за січень</t>
  </si>
  <si>
    <t>станом на 1 лютого</t>
  </si>
  <si>
    <t xml:space="preserve">Професії, по яких кількість вакансій є найбільшою в області                                                                                                        у січні 2018 року </t>
  </si>
  <si>
    <t xml:space="preserve"> заготівельник продуктів і сировини</t>
  </si>
  <si>
    <t xml:space="preserve"> агент комерційний</t>
  </si>
  <si>
    <t xml:space="preserve"> артист оркестру (духового, естрадного, народних інструментів, симфонічного та ін.)</t>
  </si>
  <si>
    <t xml:space="preserve"> вчитель з початкової освіти (з дипломом молодшого спеціаліста)</t>
  </si>
  <si>
    <t xml:space="preserve"> токар</t>
  </si>
  <si>
    <t xml:space="preserve"> викладач (методи навчання)</t>
  </si>
  <si>
    <t xml:space="preserve"> оббивальник меблів</t>
  </si>
  <si>
    <t xml:space="preserve"> приймальник пункту прокату</t>
  </si>
  <si>
    <t xml:space="preserve"> начальник дільниці</t>
  </si>
  <si>
    <t xml:space="preserve"> бібліотекар</t>
  </si>
  <si>
    <t xml:space="preserve"> диспетчер</t>
  </si>
  <si>
    <t xml:space="preserve"> фельдшер</t>
  </si>
  <si>
    <t>продавець непродовольчих товарів</t>
  </si>
  <si>
    <t xml:space="preserve"> молодша медична сестра </t>
  </si>
  <si>
    <t>Станом на 01.02.2018 року</t>
  </si>
  <si>
    <t xml:space="preserve">Професії, по яких кількість  вакансій є найбільшою в області                                                                                                         у січні 2018 року </t>
  </si>
  <si>
    <t xml:space="preserve"> головний державний виконавець</t>
  </si>
  <si>
    <t xml:space="preserve"> соціальний працівник</t>
  </si>
  <si>
    <t xml:space="preserve"> сестра медична стаціонару</t>
  </si>
  <si>
    <t xml:space="preserve"> пожежний-рятувальник</t>
  </si>
  <si>
    <t xml:space="preserve"> машиніст-обхідник з котельного устаткування</t>
  </si>
  <si>
    <t xml:space="preserve"> оператор виробничої дільниці</t>
  </si>
  <si>
    <t xml:space="preserve"> машиніст крана (кранівник)</t>
  </si>
  <si>
    <t>4079</t>
  </si>
  <si>
    <t>4583</t>
  </si>
  <si>
    <t>4096</t>
  </si>
  <si>
    <t>4117</t>
  </si>
  <si>
    <t>3747</t>
  </si>
  <si>
    <t>4011</t>
  </si>
  <si>
    <t>3723</t>
  </si>
  <si>
    <t>жирувальник шкір</t>
  </si>
  <si>
    <t>викладач вищого навчального закладу</t>
  </si>
  <si>
    <t>редактор</t>
  </si>
  <si>
    <t>слюсар з механоскладальних робіт</t>
  </si>
  <si>
    <t>шліфувальник виробів, напівфабрикатів та матеріалів</t>
  </si>
  <si>
    <t>знімач-укладальник заготовок, маси та готових виробів</t>
  </si>
  <si>
    <t>пресувальник шкір</t>
  </si>
  <si>
    <t>оператор склоформувальних машин</t>
  </si>
  <si>
    <t>апаратник абсорбції</t>
  </si>
  <si>
    <t>апаратник гідролізу</t>
  </si>
  <si>
    <t>оператор лінії у виробництві харчової продукції (перероблення фруктів, овочів, олієнасіння та горіхів)</t>
  </si>
  <si>
    <t>лікар-педіатр дільничний</t>
  </si>
  <si>
    <t>птахівник</t>
  </si>
  <si>
    <t>токар</t>
  </si>
  <si>
    <t>лікар з ультразвукової діагностики</t>
  </si>
  <si>
    <t>арматурник (виробництво залізобетонних і бетонних виробів та конструкцій)</t>
  </si>
  <si>
    <t>електромонтер контактної мережі</t>
  </si>
  <si>
    <t>інженер з метрології</t>
  </si>
  <si>
    <t>машиніст крана (кранівник)</t>
  </si>
  <si>
    <t>асистент</t>
  </si>
  <si>
    <t>обвалювальник м'яса</t>
  </si>
  <si>
    <t>пічник</t>
  </si>
  <si>
    <t>різальник металу на ножицях і пресах</t>
  </si>
  <si>
    <t>слюсар-електрик з ремонту електроустаткування</t>
  </si>
  <si>
    <t>технік</t>
  </si>
  <si>
    <t>складач поїздів</t>
  </si>
  <si>
    <t>інженер з підготовки кадрів</t>
  </si>
  <si>
    <t>дизайнер інтер'єру</t>
  </si>
  <si>
    <t>інженер лісового господарства</t>
  </si>
  <si>
    <t>пожежний-рятувальник</t>
  </si>
  <si>
    <t>електромонтер з експлуатації розподільних мереж</t>
  </si>
  <si>
    <t>обліковець з реєстрації бухгалтерських даних</t>
  </si>
  <si>
    <t>електрозварник ручного зварювання</t>
  </si>
  <si>
    <t>оператор птахофабрик та механізованих ферм</t>
  </si>
  <si>
    <t>санітар (ветеринарна медицина)</t>
  </si>
  <si>
    <t>слюсар-монтажник технологічних трубопроводів</t>
  </si>
  <si>
    <t>монтажник гіпсокартонних конструкцій</t>
  </si>
  <si>
    <t>Кількість осіб, які мали статус безробітного за січень 2017-2018 рр.</t>
  </si>
  <si>
    <t>Професії, по яких середній розмір запропонованої  заробітної плати є найбільшим, станом на 01.02.2018 року</t>
  </si>
  <si>
    <t>Кількість вакансій та чисельність безробітних                                                  станом на 1 лютого 2018 року в Івано-Франківській області</t>
  </si>
  <si>
    <t>Кількість вакансій та чисельність безробітних за професійними групами                                   в Івано-Франківській області станом на 1 лютого 2018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</si>
</sst>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0.0"/>
    <numFmt numFmtId="166" formatCode="##0"/>
    <numFmt numFmtId="167" formatCode="dd\.mm\.yyyy"/>
    <numFmt numFmtId="168" formatCode="_-* #,##0.00&quot;р.&quot;_-;\-* #,##0.00&quot;р.&quot;_-;_-* &quot;-&quot;??&quot;р.&quot;_-;_-@_-"/>
    <numFmt numFmtId="169" formatCode="_-* #,##0_р_._-;\-* #,##0_р_._-;_-* &quot;-&quot;_р_._-;_-@_-"/>
    <numFmt numFmtId="170" formatCode="_-* #,##0.00_р_._-;\-* #,##0.00_р_._-;_-* &quot;-&quot;??_р_._-;_-@_-"/>
    <numFmt numFmtId="171" formatCode="_(* #,##0.00_);_(* \(#,##0.00\);_(* &quot;-&quot;??_);_(@_)"/>
    <numFmt numFmtId="172" formatCode="0.000"/>
    <numFmt numFmtId="173" formatCode="#,##0;[Red]#,##0"/>
    <numFmt numFmtId="174" formatCode="_-* #,##0&quot;р.&quot;_-;\-* #,##0&quot;р.&quot;_-;_-* &quot;-&quot;&quot;р.&quot;_-;_-@_-"/>
    <numFmt numFmtId="175" formatCode="\X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b/>
      <sz val="18"/>
      <name val="Times New Roman Cyr"/>
      <family val="0"/>
    </font>
    <font>
      <i/>
      <sz val="18"/>
      <name val="Times New Roman Cyr"/>
      <family val="0"/>
    </font>
    <font>
      <b/>
      <sz val="15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sz val="13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sz val="10"/>
      <color indexed="10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b/>
      <sz val="12"/>
      <color theme="1"/>
      <name val="Times New Roman Cyr"/>
      <family val="1"/>
    </font>
    <font>
      <sz val="12"/>
      <color theme="1"/>
      <name val="Times New Roman Cyr"/>
      <family val="1"/>
    </font>
    <font>
      <sz val="10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hair"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9" borderId="0" applyNumberFormat="0" applyBorder="0" applyAlignment="0" applyProtection="0"/>
    <xf numFmtId="0" fontId="12" fillId="21" borderId="0" applyNumberFormat="0" applyBorder="0" applyAlignment="0" applyProtection="0"/>
    <xf numFmtId="0" fontId="12" fillId="8" borderId="0" applyNumberFormat="0" applyBorder="0" applyAlignment="0" applyProtection="0"/>
    <xf numFmtId="0" fontId="12" fillId="3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6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25" borderId="0" applyNumberFormat="0" applyBorder="0" applyAlignment="0" applyProtection="0"/>
    <xf numFmtId="0" fontId="12" fillId="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4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9" borderId="0" applyNumberFormat="0" applyBorder="0" applyAlignment="0" applyProtection="0"/>
    <xf numFmtId="0" fontId="12" fillId="30" borderId="0" applyNumberFormat="0" applyBorder="0" applyAlignment="0" applyProtection="0"/>
    <xf numFmtId="0" fontId="12" fillId="5" borderId="0" applyNumberFormat="0" applyBorder="0" applyAlignment="0" applyProtection="0"/>
    <xf numFmtId="0" fontId="12" fillId="31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4" borderId="0" applyNumberFormat="0" applyBorder="0" applyAlignment="0" applyProtection="0"/>
    <xf numFmtId="0" fontId="12" fillId="30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9" borderId="0" applyNumberFormat="0" applyBorder="0" applyAlignment="0" applyProtection="0"/>
    <xf numFmtId="0" fontId="12" fillId="17" borderId="0" applyNumberFormat="0" applyBorder="0" applyAlignment="0" applyProtection="0"/>
    <xf numFmtId="0" fontId="12" fillId="9" borderId="0" applyNumberFormat="0" applyBorder="0" applyAlignment="0" applyProtection="0"/>
    <xf numFmtId="0" fontId="12" fillId="32" borderId="0" applyNumberFormat="0" applyBorder="0" applyAlignment="0" applyProtection="0"/>
    <xf numFmtId="0" fontId="12" fillId="9" borderId="0" applyNumberFormat="0" applyBorder="0" applyAlignment="0" applyProtection="0"/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12" fillId="23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22" borderId="0" applyNumberFormat="0" applyBorder="0" applyAlignment="0" applyProtection="0"/>
    <xf numFmtId="0" fontId="12" fillId="33" borderId="0" applyNumberFormat="0" applyBorder="0" applyAlignment="0" applyProtection="0"/>
    <xf numFmtId="0" fontId="12" fillId="25" borderId="0" applyNumberFormat="0" applyBorder="0" applyAlignment="0" applyProtection="0"/>
    <xf numFmtId="0" fontId="12" fillId="34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6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4" borderId="0" applyNumberFormat="0" applyBorder="0" applyAlignment="0" applyProtection="0"/>
    <xf numFmtId="0" fontId="12" fillId="35" borderId="0" applyNumberFormat="0" applyBorder="0" applyAlignment="0" applyProtection="0"/>
    <xf numFmtId="0" fontId="12" fillId="37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9" borderId="0" applyNumberFormat="0" applyBorder="0" applyAlignment="0" applyProtection="0"/>
    <xf numFmtId="0" fontId="12" fillId="3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9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35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6" borderId="0" applyNumberFormat="0" applyBorder="0" applyAlignment="0" applyProtection="0"/>
    <xf numFmtId="0" fontId="12" fillId="26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26" borderId="0" applyNumberFormat="0" applyBorder="0" applyAlignment="0" applyProtection="0"/>
    <xf numFmtId="0" fontId="12" fillId="47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41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8" borderId="0" applyNumberFormat="0" applyBorder="0" applyAlignment="0" applyProtection="0"/>
    <xf numFmtId="0" fontId="12" fillId="39" borderId="0" applyNumberFormat="0" applyBorder="0" applyAlignment="0" applyProtection="0"/>
    <xf numFmtId="0" fontId="12" fillId="44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4" borderId="0" applyNumberFormat="0" applyBorder="0" applyAlignment="0" applyProtection="0"/>
    <xf numFmtId="0" fontId="14" fillId="24" borderId="1" applyNumberFormat="0" applyAlignment="0" applyProtection="0"/>
    <xf numFmtId="0" fontId="14" fillId="28" borderId="1" applyNumberFormat="0" applyAlignment="0" applyProtection="0"/>
    <xf numFmtId="0" fontId="14" fillId="24" borderId="1" applyNumberFormat="0" applyAlignment="0" applyProtection="0"/>
    <xf numFmtId="0" fontId="15" fillId="12" borderId="1" applyNumberFormat="0" applyAlignment="0" applyProtection="0"/>
    <xf numFmtId="0" fontId="16" fillId="46" borderId="2" applyNumberFormat="0" applyAlignment="0" applyProtection="0"/>
    <xf numFmtId="0" fontId="16" fillId="49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6" fillId="0" borderId="0">
      <alignment/>
      <protection/>
    </xf>
    <xf numFmtId="0" fontId="17" fillId="0" borderId="0" applyNumberFormat="0" applyFill="0" applyBorder="0" applyAlignment="0" applyProtection="0"/>
    <xf numFmtId="166" fontId="11" fillId="0" borderId="0" applyFont="0" applyFill="0" applyBorder="0" applyProtection="0">
      <alignment horizontal="center" vertical="center"/>
    </xf>
    <xf numFmtId="49" fontId="11" fillId="0" borderId="0" applyFont="0" applyFill="0" applyBorder="0" applyProtection="0">
      <alignment horizontal="left" vertical="center" wrapText="1"/>
    </xf>
    <xf numFmtId="49" fontId="18" fillId="0" borderId="0" applyFill="0" applyBorder="0" applyProtection="0">
      <alignment horizontal="left" vertical="center"/>
    </xf>
    <xf numFmtId="49" fontId="19" fillId="0" borderId="3" applyFill="0" applyProtection="0">
      <alignment horizontal="center" vertical="center" wrapText="1"/>
    </xf>
    <xf numFmtId="49" fontId="19" fillId="0" borderId="4" applyFill="0" applyProtection="0">
      <alignment horizontal="center" vertical="center" wrapText="1"/>
    </xf>
    <xf numFmtId="49" fontId="11" fillId="0" borderId="0" applyFont="0" applyFill="0" applyBorder="0" applyProtection="0">
      <alignment horizontal="left" vertical="center" wrapText="1"/>
    </xf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8" borderId="1" applyNumberFormat="0" applyAlignment="0" applyProtection="0"/>
    <xf numFmtId="0" fontId="27" fillId="17" borderId="1" applyNumberFormat="0" applyAlignment="0" applyProtection="0"/>
    <xf numFmtId="0" fontId="27" fillId="8" borderId="1" applyNumberFormat="0" applyAlignment="0" applyProtection="0"/>
    <xf numFmtId="0" fontId="27" fillId="25" borderId="1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25" borderId="0" applyNumberFormat="0" applyBorder="0" applyAlignment="0" applyProtection="0"/>
    <xf numFmtId="0" fontId="30" fillId="25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13" borderId="12" applyNumberFormat="0" applyFont="0" applyAlignment="0" applyProtection="0"/>
    <xf numFmtId="0" fontId="31" fillId="19" borderId="12" applyNumberFormat="0" applyAlignment="0" applyProtection="0"/>
    <xf numFmtId="0" fontId="1" fillId="13" borderId="12" applyNumberFormat="0" applyFont="0" applyAlignment="0" applyProtection="0"/>
    <xf numFmtId="0" fontId="6" fillId="13" borderId="12" applyNumberFormat="0" applyFont="0" applyAlignment="0" applyProtection="0"/>
    <xf numFmtId="0" fontId="32" fillId="24" borderId="13" applyNumberFormat="0" applyAlignment="0" applyProtection="0"/>
    <xf numFmtId="0" fontId="32" fillId="28" borderId="13" applyNumberFormat="0" applyAlignment="0" applyProtection="0"/>
    <xf numFmtId="0" fontId="32" fillId="24" borderId="13" applyNumberFormat="0" applyAlignment="0" applyProtection="0"/>
    <xf numFmtId="0" fontId="32" fillId="12" borderId="13" applyNumberFormat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167" fontId="11" fillId="0" borderId="0" applyFont="0" applyFill="0" applyBorder="0" applyProtection="0">
      <alignment/>
    </xf>
    <xf numFmtId="167" fontId="11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9" fontId="11" fillId="0" borderId="0" applyFont="0" applyFill="0" applyBorder="0" applyProtection="0">
      <alignment wrapText="1"/>
    </xf>
    <xf numFmtId="49" fontId="11" fillId="0" borderId="0" applyFont="0" applyFill="0" applyBorder="0" applyProtection="0">
      <alignment wrapText="1"/>
    </xf>
    <xf numFmtId="0" fontId="36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2" borderId="0" applyNumberFormat="0" applyBorder="0" applyAlignment="0" applyProtection="0"/>
    <xf numFmtId="0" fontId="12" fillId="48" borderId="0" applyNumberFormat="0" applyBorder="0" applyAlignment="0" applyProtection="0"/>
    <xf numFmtId="0" fontId="27" fillId="8" borderId="1" applyNumberFormat="0" applyAlignment="0" applyProtection="0"/>
    <xf numFmtId="0" fontId="27" fillId="17" borderId="1" applyNumberFormat="0" applyAlignment="0" applyProtection="0"/>
    <xf numFmtId="0" fontId="27" fillId="8" borderId="1" applyNumberFormat="0" applyAlignment="0" applyProtection="0"/>
    <xf numFmtId="0" fontId="27" fillId="17" borderId="1" applyNumberFormat="0" applyAlignment="0" applyProtection="0"/>
    <xf numFmtId="0" fontId="27" fillId="17" borderId="1" applyNumberFormat="0" applyAlignment="0" applyProtection="0"/>
    <xf numFmtId="0" fontId="27" fillId="8" borderId="1" applyNumberFormat="0" applyAlignment="0" applyProtection="0"/>
    <xf numFmtId="0" fontId="27" fillId="8" borderId="1" applyNumberFormat="0" applyAlignment="0" applyProtection="0"/>
    <xf numFmtId="0" fontId="27" fillId="8" borderId="1" applyNumberFormat="0" applyAlignment="0" applyProtection="0"/>
    <xf numFmtId="9" fontId="0" fillId="0" borderId="0" applyFont="0" applyFill="0" applyBorder="0" applyAlignment="0" applyProtection="0"/>
    <xf numFmtId="0" fontId="32" fillId="24" borderId="13" applyNumberFormat="0" applyAlignment="0" applyProtection="0"/>
    <xf numFmtId="0" fontId="32" fillId="28" borderId="13" applyNumberFormat="0" applyAlignment="0" applyProtection="0"/>
    <xf numFmtId="0" fontId="32" fillId="28" borderId="13" applyNumberFormat="0" applyAlignment="0" applyProtection="0"/>
    <xf numFmtId="0" fontId="32" fillId="24" borderId="13" applyNumberFormat="0" applyAlignment="0" applyProtection="0"/>
    <xf numFmtId="0" fontId="32" fillId="24" borderId="13" applyNumberFormat="0" applyAlignment="0" applyProtection="0"/>
    <xf numFmtId="0" fontId="32" fillId="24" borderId="13" applyNumberFormat="0" applyAlignment="0" applyProtection="0"/>
    <xf numFmtId="0" fontId="14" fillId="24" borderId="1" applyNumberFormat="0" applyAlignment="0" applyProtection="0"/>
    <xf numFmtId="0" fontId="14" fillId="28" borderId="1" applyNumberFormat="0" applyAlignment="0" applyProtection="0"/>
    <xf numFmtId="0" fontId="14" fillId="28" borderId="1" applyNumberFormat="0" applyAlignment="0" applyProtection="0"/>
    <xf numFmtId="0" fontId="14" fillId="24" borderId="1" applyNumberFormat="0" applyAlignment="0" applyProtection="0"/>
    <xf numFmtId="0" fontId="14" fillId="24" borderId="1" applyNumberFormat="0" applyAlignment="0" applyProtection="0"/>
    <xf numFmtId="0" fontId="14" fillId="24" borderId="1" applyNumberFormat="0" applyAlignment="0" applyProtection="0"/>
    <xf numFmtId="0" fontId="6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69" fillId="0" borderId="15" applyNumberFormat="0" applyFill="0" applyAlignment="0" applyProtection="0"/>
    <xf numFmtId="0" fontId="21" fillId="0" borderId="5" applyNumberFormat="0" applyFill="0" applyAlignment="0" applyProtection="0"/>
    <xf numFmtId="0" fontId="38" fillId="0" borderId="16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70" fillId="0" borderId="17" applyNumberFormat="0" applyFill="0" applyAlignment="0" applyProtection="0"/>
    <xf numFmtId="0" fontId="23" fillId="0" borderId="7" applyNumberFormat="0" applyFill="0" applyAlignment="0" applyProtection="0"/>
    <xf numFmtId="0" fontId="39" fillId="0" borderId="18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71" fillId="0" borderId="19" applyNumberFormat="0" applyFill="0" applyAlignment="0" applyProtection="0"/>
    <xf numFmtId="0" fontId="25" fillId="0" borderId="9" applyNumberFormat="0" applyFill="0" applyAlignment="0" applyProtection="0"/>
    <xf numFmtId="0" fontId="40" fillId="0" borderId="20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21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16" fillId="46" borderId="2" applyNumberFormat="0" applyAlignment="0" applyProtection="0"/>
    <xf numFmtId="0" fontId="16" fillId="49" borderId="2" applyNumberFormat="0" applyAlignment="0" applyProtection="0"/>
    <xf numFmtId="0" fontId="16" fillId="46" borderId="2" applyNumberFormat="0" applyAlignment="0" applyProtection="0"/>
    <xf numFmtId="0" fontId="16" fillId="49" borderId="2" applyNumberFormat="0" applyAlignment="0" applyProtection="0"/>
    <xf numFmtId="0" fontId="16" fillId="49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14" fillId="24" borderId="1" applyNumberFormat="0" applyAlignment="0" applyProtection="0"/>
    <xf numFmtId="0" fontId="14" fillId="28" borderId="1" applyNumberFormat="0" applyAlignment="0" applyProtection="0"/>
    <xf numFmtId="0" fontId="15" fillId="12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21" applyNumberFormat="0" applyFill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13" borderId="12" applyNumberFormat="0" applyFont="0" applyAlignment="0" applyProtection="0"/>
    <xf numFmtId="0" fontId="31" fillId="19" borderId="12" applyNumberFormat="0" applyAlignment="0" applyProtection="0"/>
    <xf numFmtId="0" fontId="41" fillId="19" borderId="12" applyNumberFormat="0" applyAlignment="0" applyProtection="0"/>
    <xf numFmtId="0" fontId="6" fillId="13" borderId="12" applyNumberFormat="0" applyFont="0" applyAlignment="0" applyProtection="0"/>
    <xf numFmtId="0" fontId="11" fillId="13" borderId="12" applyNumberFormat="0" applyFont="0" applyAlignment="0" applyProtection="0"/>
    <xf numFmtId="0" fontId="11" fillId="13" borderId="12" applyNumberFormat="0" applyFont="0" applyAlignment="0" applyProtection="0"/>
    <xf numFmtId="0" fontId="6" fillId="13" borderId="12" applyNumberFormat="0" applyFont="0" applyAlignment="0" applyProtection="0"/>
    <xf numFmtId="0" fontId="41" fillId="19" borderId="12" applyNumberFormat="0" applyAlignment="0" applyProtection="0"/>
    <xf numFmtId="0" fontId="6" fillId="13" borderId="12" applyNumberFormat="0" applyFont="0" applyAlignment="0" applyProtection="0"/>
    <xf numFmtId="0" fontId="32" fillId="24" borderId="13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0" fontId="8" fillId="0" borderId="0" xfId="555" applyFont="1" applyFill="1">
      <alignment/>
      <protection/>
    </xf>
    <xf numFmtId="0" fontId="45" fillId="0" borderId="0" xfId="555" applyFont="1" applyFill="1" applyBorder="1" applyAlignment="1">
      <alignment horizontal="center"/>
      <protection/>
    </xf>
    <xf numFmtId="0" fontId="45" fillId="0" borderId="0" xfId="555" applyFont="1" applyFill="1">
      <alignment/>
      <protection/>
    </xf>
    <xf numFmtId="0" fontId="45" fillId="0" borderId="0" xfId="555" applyFont="1" applyFill="1" applyAlignment="1">
      <alignment vertical="center"/>
      <protection/>
    </xf>
    <xf numFmtId="0" fontId="7" fillId="0" borderId="0" xfId="555" applyFont="1" applyFill="1">
      <alignment/>
      <protection/>
    </xf>
    <xf numFmtId="0" fontId="7" fillId="0" borderId="0" xfId="555" applyFont="1" applyFill="1" applyAlignment="1">
      <alignment wrapText="1"/>
      <protection/>
    </xf>
    <xf numFmtId="165" fontId="7" fillId="0" borderId="0" xfId="555" applyNumberFormat="1" applyFont="1" applyFill="1">
      <alignment/>
      <protection/>
    </xf>
    <xf numFmtId="165" fontId="8" fillId="0" borderId="3" xfId="555" applyNumberFormat="1" applyFont="1" applyFill="1" applyBorder="1" applyAlignment="1">
      <alignment horizontal="center" vertical="center" wrapText="1"/>
      <protection/>
    </xf>
    <xf numFmtId="14" fontId="3" fillId="0" borderId="3" xfId="481" applyNumberFormat="1" applyFont="1" applyBorder="1" applyAlignment="1">
      <alignment horizontal="center" vertical="center" wrapText="1"/>
      <protection/>
    </xf>
    <xf numFmtId="3" fontId="8" fillId="50" borderId="3" xfId="555" applyNumberFormat="1" applyFont="1" applyFill="1" applyBorder="1" applyAlignment="1">
      <alignment horizontal="center" vertical="center"/>
      <protection/>
    </xf>
    <xf numFmtId="3" fontId="75" fillId="50" borderId="3" xfId="555" applyNumberFormat="1" applyFont="1" applyFill="1" applyBorder="1" applyAlignment="1">
      <alignment horizontal="center" vertical="center"/>
      <protection/>
    </xf>
    <xf numFmtId="0" fontId="3" fillId="0" borderId="0" xfId="555" applyFont="1" applyFill="1" applyAlignment="1">
      <alignment vertical="center"/>
      <protection/>
    </xf>
    <xf numFmtId="1" fontId="7" fillId="0" borderId="0" xfId="555" applyNumberFormat="1" applyFont="1" applyFill="1">
      <alignment/>
      <protection/>
    </xf>
    <xf numFmtId="0" fontId="3" fillId="0" borderId="0" xfId="555" applyFont="1" applyFill="1" applyAlignment="1">
      <alignment vertical="center" wrapText="1"/>
      <protection/>
    </xf>
    <xf numFmtId="0" fontId="7" fillId="0" borderId="0" xfId="555" applyFont="1" applyFill="1" applyAlignment="1">
      <alignment vertical="center"/>
      <protection/>
    </xf>
    <xf numFmtId="0" fontId="7" fillId="0" borderId="0" xfId="555" applyFont="1" applyFill="1" applyAlignment="1">
      <alignment horizontal="center"/>
      <protection/>
    </xf>
    <xf numFmtId="0" fontId="8" fillId="0" borderId="22" xfId="555" applyFont="1" applyFill="1" applyBorder="1" applyAlignment="1">
      <alignment horizontal="center" vertical="center" wrapText="1"/>
      <protection/>
    </xf>
    <xf numFmtId="0" fontId="3" fillId="0" borderId="22" xfId="555" applyFont="1" applyFill="1" applyBorder="1" applyAlignment="1">
      <alignment horizontal="left" vertical="center" wrapText="1"/>
      <protection/>
    </xf>
    <xf numFmtId="0" fontId="3" fillId="0" borderId="23" xfId="555" applyFont="1" applyFill="1" applyBorder="1" applyAlignment="1">
      <alignment horizontal="left" vertical="center" wrapText="1"/>
      <protection/>
    </xf>
    <xf numFmtId="14" fontId="51" fillId="0" borderId="3" xfId="481" applyNumberFormat="1" applyFont="1" applyBorder="1" applyAlignment="1">
      <alignment horizontal="center" vertical="center" wrapText="1"/>
      <protection/>
    </xf>
    <xf numFmtId="0" fontId="43" fillId="0" borderId="22" xfId="555" applyFont="1" applyFill="1" applyBorder="1" applyAlignment="1">
      <alignment horizontal="center" vertical="center" wrapText="1"/>
      <protection/>
    </xf>
    <xf numFmtId="3" fontId="43" fillId="0" borderId="3" xfId="555" applyNumberFormat="1" applyFont="1" applyFill="1" applyBorder="1" applyAlignment="1">
      <alignment horizontal="center" vertical="center"/>
      <protection/>
    </xf>
    <xf numFmtId="3" fontId="52" fillId="0" borderId="0" xfId="555" applyNumberFormat="1" applyFont="1" applyFill="1" applyAlignment="1">
      <alignment horizontal="center" vertical="center"/>
      <protection/>
    </xf>
    <xf numFmtId="3" fontId="51" fillId="0" borderId="3" xfId="555" applyNumberFormat="1" applyFont="1" applyFill="1" applyBorder="1" applyAlignment="1">
      <alignment horizontal="center" vertical="center" wrapText="1"/>
      <protection/>
    </xf>
    <xf numFmtId="3" fontId="7" fillId="0" borderId="0" xfId="555" applyNumberFormat="1" applyFont="1" applyFill="1">
      <alignment/>
      <protection/>
    </xf>
    <xf numFmtId="3" fontId="8" fillId="0" borderId="3" xfId="481" applyNumberFormat="1" applyFont="1" applyBorder="1" applyAlignment="1">
      <alignment horizontal="center" vertical="center" wrapText="1"/>
      <protection/>
    </xf>
    <xf numFmtId="3" fontId="45" fillId="0" borderId="0" xfId="555" applyNumberFormat="1" applyFont="1" applyFill="1">
      <alignment/>
      <protection/>
    </xf>
    <xf numFmtId="3" fontId="3" fillId="0" borderId="3" xfId="555" applyNumberFormat="1" applyFont="1" applyFill="1" applyBorder="1" applyAlignment="1">
      <alignment horizontal="center" vertical="center"/>
      <protection/>
    </xf>
    <xf numFmtId="3" fontId="9" fillId="0" borderId="3" xfId="481" applyNumberFormat="1" applyFont="1" applyBorder="1" applyAlignment="1" applyProtection="1">
      <alignment horizontal="center" vertical="center"/>
      <protection locked="0"/>
    </xf>
    <xf numFmtId="3" fontId="45" fillId="0" borderId="0" xfId="555" applyNumberFormat="1" applyFont="1" applyFill="1" applyAlignment="1">
      <alignment vertical="center"/>
      <protection/>
    </xf>
    <xf numFmtId="3" fontId="3" fillId="0" borderId="3" xfId="555" applyNumberFormat="1" applyFont="1" applyFill="1" applyBorder="1" applyAlignment="1">
      <alignment horizontal="center" vertical="center" wrapText="1"/>
      <protection/>
    </xf>
    <xf numFmtId="0" fontId="7" fillId="0" borderId="0" xfId="555" applyFont="1" applyFill="1">
      <alignment/>
      <protection/>
    </xf>
    <xf numFmtId="0" fontId="8" fillId="0" borderId="24" xfId="555" applyFont="1" applyFill="1" applyBorder="1" applyAlignment="1">
      <alignment horizontal="center" vertical="center" wrapText="1"/>
      <protection/>
    </xf>
    <xf numFmtId="0" fontId="43" fillId="0" borderId="0" xfId="555" applyFont="1" applyFill="1">
      <alignment/>
      <protection/>
    </xf>
    <xf numFmtId="0" fontId="51" fillId="0" borderId="0" xfId="555" applyFont="1" applyFill="1">
      <alignment/>
      <protection/>
    </xf>
    <xf numFmtId="14" fontId="8" fillId="0" borderId="3" xfId="481" applyNumberFormat="1" applyFont="1" applyBorder="1" applyAlignment="1">
      <alignment horizontal="center" vertical="center" wrapText="1"/>
      <protection/>
    </xf>
    <xf numFmtId="3" fontId="8" fillId="50" borderId="3" xfId="481" applyNumberFormat="1" applyFont="1" applyFill="1" applyBorder="1" applyAlignment="1">
      <alignment horizontal="center" vertical="center" wrapText="1"/>
      <protection/>
    </xf>
    <xf numFmtId="164" fontId="8" fillId="0" borderId="24" xfId="481" applyNumberFormat="1" applyFont="1" applyBorder="1" applyAlignment="1">
      <alignment horizontal="center" vertical="center" wrapText="1"/>
      <protection/>
    </xf>
    <xf numFmtId="3" fontId="8" fillId="0" borderId="25" xfId="555" applyNumberFormat="1" applyFont="1" applyFill="1" applyBorder="1" applyAlignment="1">
      <alignment horizontal="center" vertical="center"/>
      <protection/>
    </xf>
    <xf numFmtId="3" fontId="8" fillId="50" borderId="25" xfId="555" applyNumberFormat="1" applyFont="1" applyFill="1" applyBorder="1" applyAlignment="1">
      <alignment horizontal="center" vertical="center"/>
      <protection/>
    </xf>
    <xf numFmtId="3" fontId="51" fillId="0" borderId="0" xfId="555" applyNumberFormat="1" applyFont="1" applyFill="1" applyAlignment="1">
      <alignment vertical="center"/>
      <protection/>
    </xf>
    <xf numFmtId="0" fontId="55" fillId="0" borderId="26" xfId="555" applyFont="1" applyFill="1" applyBorder="1" applyAlignment="1">
      <alignment horizontal="center" vertical="center" wrapText="1"/>
      <protection/>
    </xf>
    <xf numFmtId="3" fontId="8" fillId="0" borderId="27" xfId="555" applyNumberFormat="1" applyFont="1" applyFill="1" applyBorder="1" applyAlignment="1">
      <alignment horizontal="center" vertical="center"/>
      <protection/>
    </xf>
    <xf numFmtId="165" fontId="51" fillId="0" borderId="0" xfId="555" applyNumberFormat="1" applyFont="1" applyFill="1">
      <alignment/>
      <protection/>
    </xf>
    <xf numFmtId="0" fontId="7" fillId="0" borderId="28" xfId="555" applyFont="1" applyFill="1" applyBorder="1">
      <alignment/>
      <protection/>
    </xf>
    <xf numFmtId="3" fontId="51" fillId="0" borderId="0" xfId="555" applyNumberFormat="1" applyFont="1" applyFill="1">
      <alignment/>
      <protection/>
    </xf>
    <xf numFmtId="0" fontId="8" fillId="0" borderId="3" xfId="555" applyFont="1" applyFill="1" applyBorder="1" applyAlignment="1">
      <alignment horizontal="center" vertical="center" wrapText="1"/>
      <protection/>
    </xf>
    <xf numFmtId="1" fontId="3" fillId="0" borderId="3" xfId="481" applyNumberFormat="1" applyFont="1" applyBorder="1" applyAlignment="1">
      <alignment horizontal="center" vertical="center" wrapText="1"/>
      <protection/>
    </xf>
    <xf numFmtId="1" fontId="8" fillId="0" borderId="3" xfId="481" applyNumberFormat="1" applyFont="1" applyBorder="1" applyAlignment="1">
      <alignment horizontal="center" vertical="center" wrapText="1"/>
      <protection/>
    </xf>
    <xf numFmtId="165" fontId="43" fillId="0" borderId="3" xfId="555" applyNumberFormat="1" applyFont="1" applyFill="1" applyBorder="1" applyAlignment="1">
      <alignment horizontal="center" vertical="center" wrapText="1"/>
      <protection/>
    </xf>
    <xf numFmtId="1" fontId="43" fillId="0" borderId="3" xfId="481" applyNumberFormat="1" applyFont="1" applyBorder="1" applyAlignment="1">
      <alignment horizontal="center" vertical="center" wrapText="1"/>
      <protection/>
    </xf>
    <xf numFmtId="1" fontId="3" fillId="0" borderId="3" xfId="481" applyNumberFormat="1" applyFont="1" applyBorder="1" applyAlignment="1">
      <alignment horizontal="center" vertical="center" wrapText="1"/>
      <protection/>
    </xf>
    <xf numFmtId="1" fontId="51" fillId="0" borderId="3" xfId="481" applyNumberFormat="1" applyFont="1" applyBorder="1" applyAlignment="1">
      <alignment horizontal="center" vertical="center" wrapText="1"/>
      <protection/>
    </xf>
    <xf numFmtId="3" fontId="8" fillId="0" borderId="27" xfId="555" applyNumberFormat="1" applyFont="1" applyFill="1" applyBorder="1" applyAlignment="1">
      <alignment horizontal="center" vertical="center" wrapText="1"/>
      <protection/>
    </xf>
    <xf numFmtId="3" fontId="8" fillId="0" borderId="3" xfId="555" applyNumberFormat="1" applyFont="1" applyFill="1" applyBorder="1" applyAlignment="1">
      <alignment horizontal="center" vertical="center" wrapText="1"/>
      <protection/>
    </xf>
    <xf numFmtId="165" fontId="8" fillId="0" borderId="3" xfId="481" applyNumberFormat="1" applyFont="1" applyBorder="1" applyAlignment="1">
      <alignment horizontal="center" vertical="center" wrapText="1"/>
      <protection/>
    </xf>
    <xf numFmtId="165" fontId="8" fillId="0" borderId="29" xfId="481" applyNumberFormat="1" applyFont="1" applyBorder="1" applyAlignment="1">
      <alignment horizontal="center" vertical="center" wrapText="1"/>
      <protection/>
    </xf>
    <xf numFmtId="164" fontId="8" fillId="0" borderId="30" xfId="481" applyNumberFormat="1" applyFont="1" applyBorder="1" applyAlignment="1">
      <alignment horizontal="center" vertical="center" wrapText="1"/>
      <protection/>
    </xf>
    <xf numFmtId="165" fontId="8" fillId="0" borderId="25" xfId="481" applyNumberFormat="1" applyFont="1" applyBorder="1" applyAlignment="1">
      <alignment horizontal="center" vertical="center" wrapText="1"/>
      <protection/>
    </xf>
    <xf numFmtId="165" fontId="8" fillId="0" borderId="31" xfId="481" applyNumberFormat="1" applyFont="1" applyBorder="1" applyAlignment="1">
      <alignment horizontal="center" vertical="center" wrapText="1"/>
      <protection/>
    </xf>
    <xf numFmtId="164" fontId="8" fillId="0" borderId="32" xfId="481" applyNumberFormat="1" applyFont="1" applyBorder="1" applyAlignment="1">
      <alignment horizontal="center" vertical="center" wrapText="1"/>
      <protection/>
    </xf>
    <xf numFmtId="164" fontId="8" fillId="0" borderId="33" xfId="481" applyNumberFormat="1" applyFont="1" applyBorder="1" applyAlignment="1">
      <alignment horizontal="center" vertical="center" wrapText="1"/>
      <protection/>
    </xf>
    <xf numFmtId="3" fontId="8" fillId="50" borderId="3" xfId="555" applyNumberFormat="1" applyFont="1" applyFill="1" applyBorder="1" applyAlignment="1">
      <alignment horizontal="center" vertical="center"/>
      <protection/>
    </xf>
    <xf numFmtId="3" fontId="75" fillId="50" borderId="3" xfId="555" applyNumberFormat="1" applyFont="1" applyFill="1" applyBorder="1" applyAlignment="1">
      <alignment horizontal="center" vertical="center"/>
      <protection/>
    </xf>
    <xf numFmtId="3" fontId="3" fillId="50" borderId="3" xfId="555" applyNumberFormat="1" applyFont="1" applyFill="1" applyBorder="1" applyAlignment="1">
      <alignment horizontal="center" vertical="center"/>
      <protection/>
    </xf>
    <xf numFmtId="3" fontId="76" fillId="50" borderId="3" xfId="555" applyNumberFormat="1" applyFont="1" applyFill="1" applyBorder="1" applyAlignment="1">
      <alignment horizontal="center" vertical="center"/>
      <protection/>
    </xf>
    <xf numFmtId="0" fontId="8" fillId="0" borderId="0" xfId="555" applyFont="1" applyFill="1" applyAlignment="1">
      <alignment vertical="center" wrapText="1"/>
      <protection/>
    </xf>
    <xf numFmtId="0" fontId="3" fillId="0" borderId="0" xfId="555" applyFont="1" applyFill="1" applyAlignment="1">
      <alignment horizontal="center" vertical="top" wrapText="1"/>
      <protection/>
    </xf>
    <xf numFmtId="0" fontId="2" fillId="0" borderId="0" xfId="534" applyFont="1">
      <alignment/>
      <protection/>
    </xf>
    <xf numFmtId="0" fontId="2" fillId="0" borderId="3" xfId="534" applyFont="1" applyBorder="1" applyAlignment="1">
      <alignment horizontal="center" vertical="center" wrapText="1"/>
      <protection/>
    </xf>
    <xf numFmtId="0" fontId="58" fillId="0" borderId="0" xfId="534" applyFont="1" applyAlignment="1">
      <alignment horizontal="center" vertical="center" wrapText="1"/>
      <protection/>
    </xf>
    <xf numFmtId="0" fontId="9" fillId="0" borderId="0" xfId="534" applyFont="1">
      <alignment/>
      <protection/>
    </xf>
    <xf numFmtId="0" fontId="53" fillId="0" borderId="0" xfId="534" applyFont="1">
      <alignment/>
      <protection/>
    </xf>
    <xf numFmtId="0" fontId="2" fillId="0" borderId="3" xfId="534" applyFont="1" applyBorder="1" applyAlignment="1">
      <alignment horizontal="center"/>
      <protection/>
    </xf>
    <xf numFmtId="2" fontId="2" fillId="0" borderId="3" xfId="534" applyNumberFormat="1" applyFont="1" applyBorder="1" applyAlignment="1">
      <alignment horizontal="center" vertical="center" wrapText="1"/>
      <protection/>
    </xf>
    <xf numFmtId="0" fontId="9" fillId="0" borderId="3" xfId="534" applyFont="1" applyBorder="1" applyAlignment="1">
      <alignment horizontal="center" vertical="center"/>
      <protection/>
    </xf>
    <xf numFmtId="3" fontId="9" fillId="0" borderId="3" xfId="534" applyNumberFormat="1" applyFont="1" applyBorder="1" applyAlignment="1">
      <alignment horizontal="center" vertical="center" wrapText="1"/>
      <protection/>
    </xf>
    <xf numFmtId="0" fontId="9" fillId="0" borderId="0" xfId="534" applyFont="1" applyAlignment="1">
      <alignment/>
      <protection/>
    </xf>
    <xf numFmtId="2" fontId="2" fillId="0" borderId="0" xfId="534" applyNumberFormat="1" applyFont="1" applyAlignment="1">
      <alignment wrapText="1"/>
      <protection/>
    </xf>
    <xf numFmtId="3" fontId="2" fillId="0" borderId="0" xfId="534" applyNumberFormat="1" applyFont="1">
      <alignment/>
      <protection/>
    </xf>
    <xf numFmtId="3" fontId="2" fillId="0" borderId="3" xfId="534" applyNumberFormat="1" applyFont="1" applyBorder="1" applyAlignment="1">
      <alignment horizontal="center" vertical="center" wrapText="1"/>
      <protection/>
    </xf>
    <xf numFmtId="0" fontId="2" fillId="0" borderId="0" xfId="534" applyFont="1" applyAlignment="1">
      <alignment horizontal="center"/>
      <protection/>
    </xf>
    <xf numFmtId="3" fontId="9" fillId="0" borderId="0" xfId="534" applyNumberFormat="1" applyFont="1">
      <alignment/>
      <protection/>
    </xf>
    <xf numFmtId="0" fontId="2" fillId="0" borderId="0" xfId="534" applyFont="1" applyAlignment="1">
      <alignment/>
      <protection/>
    </xf>
    <xf numFmtId="0" fontId="49" fillId="0" borderId="0" xfId="555" applyFont="1" applyFill="1" applyAlignment="1">
      <alignment horizontal="center"/>
      <protection/>
    </xf>
    <xf numFmtId="165" fontId="8" fillId="0" borderId="24" xfId="555" applyNumberFormat="1" applyFont="1" applyFill="1" applyBorder="1" applyAlignment="1">
      <alignment horizontal="center" vertical="center"/>
      <protection/>
    </xf>
    <xf numFmtId="0" fontId="54" fillId="0" borderId="22" xfId="554" applyFont="1" applyBorder="1" applyAlignment="1">
      <alignment vertical="center" wrapText="1"/>
      <protection/>
    </xf>
    <xf numFmtId="0" fontId="54" fillId="0" borderId="23" xfId="554" applyFont="1" applyBorder="1" applyAlignment="1">
      <alignment vertical="center" wrapText="1"/>
      <protection/>
    </xf>
    <xf numFmtId="3" fontId="3" fillId="0" borderId="29" xfId="555" applyNumberFormat="1" applyFont="1" applyFill="1" applyBorder="1" applyAlignment="1">
      <alignment horizontal="center" vertical="center" wrapText="1"/>
      <protection/>
    </xf>
    <xf numFmtId="3" fontId="3" fillId="0" borderId="29" xfId="555" applyNumberFormat="1" applyFont="1" applyFill="1" applyBorder="1" applyAlignment="1">
      <alignment horizontal="center" vertical="center"/>
      <protection/>
    </xf>
    <xf numFmtId="165" fontId="8" fillId="0" borderId="29" xfId="555" applyNumberFormat="1" applyFont="1" applyFill="1" applyBorder="1" applyAlignment="1">
      <alignment horizontal="center" vertical="center" wrapText="1"/>
      <protection/>
    </xf>
    <xf numFmtId="3" fontId="9" fillId="0" borderId="29" xfId="481" applyNumberFormat="1" applyFont="1" applyBorder="1" applyAlignment="1" applyProtection="1">
      <alignment horizontal="center" vertical="center"/>
      <protection locked="0"/>
    </xf>
    <xf numFmtId="165" fontId="8" fillId="0" borderId="30" xfId="555" applyNumberFormat="1" applyFont="1" applyFill="1" applyBorder="1" applyAlignment="1">
      <alignment horizontal="center" vertical="center"/>
      <protection/>
    </xf>
    <xf numFmtId="0" fontId="43" fillId="0" borderId="24" xfId="555" applyFont="1" applyFill="1" applyBorder="1" applyAlignment="1">
      <alignment horizontal="center" vertical="center" wrapText="1"/>
      <protection/>
    </xf>
    <xf numFmtId="165" fontId="43" fillId="0" borderId="24" xfId="555" applyNumberFormat="1" applyFont="1" applyFill="1" applyBorder="1" applyAlignment="1">
      <alignment horizontal="center" vertical="center"/>
      <protection/>
    </xf>
    <xf numFmtId="0" fontId="53" fillId="0" borderId="22" xfId="554" applyFont="1" applyBorder="1" applyAlignment="1">
      <alignment vertical="center" wrapText="1"/>
      <protection/>
    </xf>
    <xf numFmtId="0" fontId="53" fillId="0" borderId="23" xfId="554" applyFont="1" applyBorder="1" applyAlignment="1">
      <alignment vertical="center" wrapText="1"/>
      <protection/>
    </xf>
    <xf numFmtId="3" fontId="51" fillId="0" borderId="29" xfId="555" applyNumberFormat="1" applyFont="1" applyFill="1" applyBorder="1" applyAlignment="1">
      <alignment horizontal="center" vertical="center" wrapText="1"/>
      <protection/>
    </xf>
    <xf numFmtId="165" fontId="43" fillId="0" borderId="29" xfId="555" applyNumberFormat="1" applyFont="1" applyFill="1" applyBorder="1" applyAlignment="1">
      <alignment horizontal="center" vertical="center" wrapText="1"/>
      <protection/>
    </xf>
    <xf numFmtId="165" fontId="43" fillId="0" borderId="30" xfId="555" applyNumberFormat="1" applyFont="1" applyFill="1" applyBorder="1" applyAlignment="1">
      <alignment horizontal="center" vertical="center"/>
      <protection/>
    </xf>
    <xf numFmtId="0" fontId="8" fillId="0" borderId="22" xfId="555" applyFont="1" applyFill="1" applyBorder="1" applyAlignment="1">
      <alignment horizontal="center" vertical="center" wrapText="1"/>
      <protection/>
    </xf>
    <xf numFmtId="3" fontId="8" fillId="0" borderId="24" xfId="555" applyNumberFormat="1" applyFont="1" applyFill="1" applyBorder="1" applyAlignment="1">
      <alignment horizontal="center" vertical="center" wrapText="1"/>
      <protection/>
    </xf>
    <xf numFmtId="3" fontId="3" fillId="0" borderId="24" xfId="555" applyNumberFormat="1" applyFont="1" applyFill="1" applyBorder="1" applyAlignment="1">
      <alignment horizontal="center" vertical="center" wrapText="1"/>
      <protection/>
    </xf>
    <xf numFmtId="0" fontId="56" fillId="0" borderId="22" xfId="555" applyFont="1" applyFill="1" applyBorder="1" applyAlignment="1">
      <alignment horizontal="center" vertical="center" wrapText="1"/>
      <protection/>
    </xf>
    <xf numFmtId="3" fontId="3" fillId="0" borderId="30" xfId="555" applyNumberFormat="1" applyFont="1" applyFill="1" applyBorder="1" applyAlignment="1">
      <alignment horizontal="center" vertical="center" wrapText="1"/>
      <protection/>
    </xf>
    <xf numFmtId="3" fontId="43" fillId="0" borderId="24" xfId="555" applyNumberFormat="1" applyFont="1" applyFill="1" applyBorder="1" applyAlignment="1">
      <alignment horizontal="center" vertical="center"/>
      <protection/>
    </xf>
    <xf numFmtId="3" fontId="43" fillId="0" borderId="30" xfId="555" applyNumberFormat="1" applyFont="1" applyFill="1" applyBorder="1" applyAlignment="1">
      <alignment horizontal="center" vertical="center"/>
      <protection/>
    </xf>
    <xf numFmtId="3" fontId="9" fillId="0" borderId="0" xfId="534" applyNumberFormat="1" applyFont="1" applyAlignment="1">
      <alignment horizontal="center"/>
      <protection/>
    </xf>
    <xf numFmtId="0" fontId="2" fillId="0" borderId="34" xfId="534" applyFont="1" applyBorder="1" applyAlignment="1">
      <alignment horizontal="center" vertical="center"/>
      <protection/>
    </xf>
    <xf numFmtId="2" fontId="4" fillId="0" borderId="35" xfId="534" applyNumberFormat="1" applyFont="1" applyBorder="1" applyAlignment="1">
      <alignment horizontal="center" vertical="center" wrapText="1"/>
      <protection/>
    </xf>
    <xf numFmtId="3" fontId="4" fillId="0" borderId="36" xfId="534" applyNumberFormat="1" applyFont="1" applyBorder="1" applyAlignment="1">
      <alignment horizontal="center" vertical="center" wrapText="1"/>
      <protection/>
    </xf>
    <xf numFmtId="0" fontId="2" fillId="0" borderId="22" xfId="534" applyFont="1" applyBorder="1" applyAlignment="1">
      <alignment horizontal="center"/>
      <protection/>
    </xf>
    <xf numFmtId="0" fontId="2" fillId="0" borderId="23" xfId="534" applyFont="1" applyBorder="1" applyAlignment="1">
      <alignment horizontal="center"/>
      <protection/>
    </xf>
    <xf numFmtId="3" fontId="9" fillId="0" borderId="37" xfId="533" applyNumberFormat="1" applyFont="1" applyBorder="1" applyAlignment="1">
      <alignment horizontal="center" vertical="center"/>
      <protection/>
    </xf>
    <xf numFmtId="3" fontId="9" fillId="0" borderId="3" xfId="533" applyNumberFormat="1" applyFont="1" applyBorder="1" applyAlignment="1">
      <alignment horizontal="center" vertical="center"/>
      <protection/>
    </xf>
    <xf numFmtId="3" fontId="9" fillId="0" borderId="29" xfId="533" applyNumberFormat="1" applyFont="1" applyBorder="1" applyAlignment="1">
      <alignment horizontal="center" vertical="center"/>
      <protection/>
    </xf>
    <xf numFmtId="0" fontId="3" fillId="0" borderId="38" xfId="555" applyFont="1" applyFill="1" applyBorder="1" applyAlignment="1">
      <alignment horizontal="left" vertical="center" wrapText="1"/>
      <protection/>
    </xf>
    <xf numFmtId="0" fontId="60" fillId="0" borderId="0" xfId="534" applyFont="1" applyAlignment="1">
      <alignment horizontal="center" vertical="center" wrapText="1"/>
      <protection/>
    </xf>
    <xf numFmtId="0" fontId="8" fillId="0" borderId="3" xfId="555" applyFont="1" applyFill="1" applyBorder="1" applyAlignment="1">
      <alignment horizontal="center" vertical="center" wrapText="1"/>
      <protection/>
    </xf>
    <xf numFmtId="0" fontId="3" fillId="0" borderId="3" xfId="555" applyFont="1" applyFill="1" applyBorder="1" applyAlignment="1">
      <alignment horizontal="left" vertical="center" wrapText="1"/>
      <protection/>
    </xf>
    <xf numFmtId="0" fontId="53" fillId="0" borderId="29" xfId="533" applyFont="1" applyBorder="1" applyAlignment="1">
      <alignment horizontal="center" vertical="center"/>
      <protection/>
    </xf>
    <xf numFmtId="0" fontId="53" fillId="0" borderId="3" xfId="533" applyFont="1" applyBorder="1" applyAlignment="1">
      <alignment horizontal="center" vertical="center"/>
      <protection/>
    </xf>
    <xf numFmtId="0" fontId="53" fillId="0" borderId="3" xfId="533" applyFont="1" applyBorder="1" applyAlignment="1">
      <alignment horizontal="center" vertical="center" wrapText="1"/>
      <protection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1" fontId="2" fillId="0" borderId="24" xfId="0" applyNumberFormat="1" applyFont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/>
    </xf>
    <xf numFmtId="0" fontId="2" fillId="50" borderId="3" xfId="0" applyFont="1" applyFill="1" applyBorder="1" applyAlignment="1">
      <alignment vertical="center"/>
    </xf>
    <xf numFmtId="0" fontId="2" fillId="50" borderId="3" xfId="0" applyFont="1" applyFill="1" applyBorder="1" applyAlignment="1">
      <alignment vertical="center" wrapText="1"/>
    </xf>
    <xf numFmtId="0" fontId="77" fillId="0" borderId="0" xfId="534" applyFont="1">
      <alignment/>
      <protection/>
    </xf>
    <xf numFmtId="0" fontId="77" fillId="0" borderId="0" xfId="534" applyFont="1" applyAlignment="1">
      <alignment horizontal="center"/>
      <protection/>
    </xf>
    <xf numFmtId="0" fontId="9" fillId="0" borderId="3" xfId="0" applyFont="1" applyBorder="1" applyAlignment="1">
      <alignment vertical="center"/>
    </xf>
    <xf numFmtId="1" fontId="9" fillId="0" borderId="3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46" fillId="0" borderId="0" xfId="555" applyFont="1" applyFill="1" applyAlignment="1">
      <alignment horizontal="center"/>
      <protection/>
    </xf>
    <xf numFmtId="0" fontId="47" fillId="0" borderId="0" xfId="555" applyFont="1" applyFill="1" applyAlignment="1">
      <alignment horizontal="center"/>
      <protection/>
    </xf>
    <xf numFmtId="0" fontId="45" fillId="0" borderId="3" xfId="555" applyFont="1" applyFill="1" applyBorder="1" applyAlignment="1">
      <alignment horizontal="center"/>
      <protection/>
    </xf>
    <xf numFmtId="0" fontId="43" fillId="0" borderId="3" xfId="555" applyFont="1" applyFill="1" applyBorder="1" applyAlignment="1">
      <alignment horizontal="center" vertical="center"/>
      <protection/>
    </xf>
    <xf numFmtId="0" fontId="48" fillId="0" borderId="0" xfId="555" applyFont="1" applyFill="1" applyAlignment="1">
      <alignment horizontal="center"/>
      <protection/>
    </xf>
    <xf numFmtId="0" fontId="49" fillId="0" borderId="0" xfId="555" applyFont="1" applyFill="1" applyAlignment="1">
      <alignment horizontal="center"/>
      <protection/>
    </xf>
    <xf numFmtId="0" fontId="45" fillId="0" borderId="34" xfId="555" applyFont="1" applyFill="1" applyBorder="1" applyAlignment="1">
      <alignment horizontal="center"/>
      <protection/>
    </xf>
    <xf numFmtId="0" fontId="45" fillId="0" borderId="22" xfId="555" applyFont="1" applyFill="1" applyBorder="1" applyAlignment="1">
      <alignment horizontal="center"/>
      <protection/>
    </xf>
    <xf numFmtId="0" fontId="50" fillId="0" borderId="35" xfId="555" applyFont="1" applyFill="1" applyBorder="1" applyAlignment="1">
      <alignment horizontal="center" vertical="center"/>
      <protection/>
    </xf>
    <xf numFmtId="0" fontId="50" fillId="0" borderId="36" xfId="555" applyFont="1" applyFill="1" applyBorder="1" applyAlignment="1">
      <alignment horizontal="center" vertical="center"/>
      <protection/>
    </xf>
    <xf numFmtId="0" fontId="58" fillId="0" borderId="0" xfId="534" applyFont="1" applyAlignment="1">
      <alignment horizontal="center" vertical="center" wrapText="1"/>
      <protection/>
    </xf>
    <xf numFmtId="0" fontId="9" fillId="0" borderId="3" xfId="534" applyFont="1" applyBorder="1" applyAlignment="1">
      <alignment horizontal="center"/>
      <protection/>
    </xf>
    <xf numFmtId="2" fontId="9" fillId="0" borderId="3" xfId="534" applyNumberFormat="1" applyFont="1" applyBorder="1" applyAlignment="1">
      <alignment horizontal="center" vertical="center" wrapText="1"/>
      <protection/>
    </xf>
    <xf numFmtId="0" fontId="9" fillId="0" borderId="3" xfId="534" applyFont="1" applyBorder="1" applyAlignment="1">
      <alignment horizontal="center" vertical="center" wrapText="1"/>
      <protection/>
    </xf>
    <xf numFmtId="0" fontId="9" fillId="0" borderId="3" xfId="534" applyNumberFormat="1" applyFont="1" applyBorder="1" applyAlignment="1">
      <alignment horizontal="center" vertical="center" wrapText="1"/>
      <protection/>
    </xf>
    <xf numFmtId="0" fontId="42" fillId="0" borderId="3" xfId="534" applyFont="1" applyBorder="1" applyAlignment="1">
      <alignment horizontal="center" vertical="center" wrapText="1"/>
      <protection/>
    </xf>
    <xf numFmtId="0" fontId="59" fillId="0" borderId="0" xfId="534" applyFont="1" applyAlignment="1">
      <alignment horizontal="center" vertical="center" wrapText="1"/>
      <protection/>
    </xf>
    <xf numFmtId="3" fontId="9" fillId="0" borderId="3" xfId="534" applyNumberFormat="1" applyFont="1" applyBorder="1" applyAlignment="1">
      <alignment horizontal="center" vertical="center" wrapText="1"/>
      <protection/>
    </xf>
    <xf numFmtId="0" fontId="60" fillId="0" borderId="0" xfId="534" applyFont="1" applyAlignment="1">
      <alignment horizontal="center" vertical="center" wrapText="1"/>
      <protection/>
    </xf>
    <xf numFmtId="0" fontId="43" fillId="0" borderId="0" xfId="555" applyFont="1" applyFill="1" applyAlignment="1">
      <alignment horizontal="center"/>
      <protection/>
    </xf>
    <xf numFmtId="0" fontId="44" fillId="0" borderId="0" xfId="555" applyFont="1" applyFill="1" applyAlignment="1">
      <alignment horizontal="center"/>
      <protection/>
    </xf>
    <xf numFmtId="0" fontId="45" fillId="0" borderId="39" xfId="555" applyFont="1" applyFill="1" applyBorder="1" applyAlignment="1">
      <alignment horizontal="center"/>
      <protection/>
    </xf>
    <xf numFmtId="0" fontId="45" fillId="0" borderId="40" xfId="555" applyFont="1" applyFill="1" applyBorder="1" applyAlignment="1">
      <alignment horizontal="center"/>
      <protection/>
    </xf>
    <xf numFmtId="0" fontId="43" fillId="0" borderId="41" xfId="555" applyFont="1" applyFill="1" applyBorder="1" applyAlignment="1">
      <alignment horizontal="center" vertical="center"/>
      <protection/>
    </xf>
    <xf numFmtId="0" fontId="43" fillId="0" borderId="42" xfId="555" applyFont="1" applyFill="1" applyBorder="1" applyAlignment="1">
      <alignment horizontal="center" vertical="center"/>
      <protection/>
    </xf>
    <xf numFmtId="0" fontId="43" fillId="0" borderId="43" xfId="555" applyFont="1" applyFill="1" applyBorder="1" applyAlignment="1">
      <alignment horizontal="center" vertical="center"/>
      <protection/>
    </xf>
    <xf numFmtId="0" fontId="43" fillId="0" borderId="35" xfId="555" applyFont="1" applyFill="1" applyBorder="1" applyAlignment="1">
      <alignment horizontal="center" vertical="center"/>
      <protection/>
    </xf>
    <xf numFmtId="0" fontId="43" fillId="0" borderId="36" xfId="555" applyFont="1" applyFill="1" applyBorder="1" applyAlignment="1">
      <alignment horizontal="center" vertical="center"/>
      <protection/>
    </xf>
    <xf numFmtId="0" fontId="57" fillId="0" borderId="0" xfId="555" applyFont="1" applyFill="1" applyBorder="1" applyAlignment="1">
      <alignment horizontal="center" vertical="center" wrapText="1"/>
      <protection/>
    </xf>
    <xf numFmtId="0" fontId="46" fillId="0" borderId="0" xfId="555" applyFont="1" applyFill="1" applyAlignment="1">
      <alignment horizontal="center" wrapText="1"/>
      <protection/>
    </xf>
    <xf numFmtId="2" fontId="51" fillId="0" borderId="35" xfId="555" applyNumberFormat="1" applyFont="1" applyFill="1" applyBorder="1" applyAlignment="1">
      <alignment horizontal="center" vertical="center" wrapText="1"/>
      <protection/>
    </xf>
    <xf numFmtId="2" fontId="51" fillId="0" borderId="3" xfId="555" applyNumberFormat="1" applyFont="1" applyFill="1" applyBorder="1" applyAlignment="1">
      <alignment horizontal="center" vertical="center" wrapText="1"/>
      <protection/>
    </xf>
    <xf numFmtId="0" fontId="51" fillId="0" borderId="35" xfId="555" applyFont="1" applyFill="1" applyBorder="1" applyAlignment="1">
      <alignment horizontal="center" vertical="center" wrapText="1"/>
      <protection/>
    </xf>
    <xf numFmtId="0" fontId="51" fillId="0" borderId="3" xfId="555" applyFont="1" applyFill="1" applyBorder="1" applyAlignment="1">
      <alignment horizontal="center" vertical="center" wrapText="1"/>
      <protection/>
    </xf>
    <xf numFmtId="14" fontId="3" fillId="0" borderId="36" xfId="481" applyNumberFormat="1" applyFont="1" applyBorder="1" applyAlignment="1">
      <alignment horizontal="center" vertical="center" wrapText="1"/>
      <protection/>
    </xf>
    <xf numFmtId="14" fontId="3" fillId="0" borderId="24" xfId="481" applyNumberFormat="1" applyFont="1" applyBorder="1" applyAlignment="1">
      <alignment horizontal="center" vertical="center" wrapText="1"/>
      <protection/>
    </xf>
    <xf numFmtId="0" fontId="51" fillId="0" borderId="36" xfId="555" applyFont="1" applyFill="1" applyBorder="1" applyAlignment="1">
      <alignment horizontal="center" vertical="center" wrapText="1"/>
      <protection/>
    </xf>
    <xf numFmtId="0" fontId="51" fillId="0" borderId="24" xfId="555" applyFont="1" applyFill="1" applyBorder="1" applyAlignment="1">
      <alignment horizontal="center" vertical="center" wrapText="1"/>
      <protection/>
    </xf>
  </cellXfs>
  <cellStyles count="595">
    <cellStyle name="Normal" xfId="0"/>
    <cellStyle name=" 1" xfId="15"/>
    <cellStyle name=" 1 2" xfId="16"/>
    <cellStyle name="20% - Accent1" xfId="17"/>
    <cellStyle name="20% - Accent1 2" xfId="18"/>
    <cellStyle name="20% - Accent1 3" xfId="19"/>
    <cellStyle name="20% - Accent1_П_1" xfId="20"/>
    <cellStyle name="20% - Accent2" xfId="21"/>
    <cellStyle name="20% - Accent2 2" xfId="22"/>
    <cellStyle name="20% - Accent2 3" xfId="23"/>
    <cellStyle name="20% - Accent2_П_1" xfId="24"/>
    <cellStyle name="20% - Accent3" xfId="25"/>
    <cellStyle name="20% - Accent3 2" xfId="26"/>
    <cellStyle name="20% - Accent3 3" xfId="27"/>
    <cellStyle name="20% - Accent3_П_1" xfId="28"/>
    <cellStyle name="20% - Accent4" xfId="29"/>
    <cellStyle name="20% - Accent4 2" xfId="30"/>
    <cellStyle name="20% - Accent4 3" xfId="31"/>
    <cellStyle name="20% - Accent4_П_1" xfId="32"/>
    <cellStyle name="20% - Accent5" xfId="33"/>
    <cellStyle name="20% - Accent5 2" xfId="34"/>
    <cellStyle name="20% - Accent5 3" xfId="35"/>
    <cellStyle name="20% - Accent5_П_1" xfId="36"/>
    <cellStyle name="20% - Accent6" xfId="37"/>
    <cellStyle name="20% - Accent6 2" xfId="38"/>
    <cellStyle name="20% - Accent6 3" xfId="39"/>
    <cellStyle name="20% - Accent6_П_1" xfId="40"/>
    <cellStyle name="20% - Акцент1" xfId="41"/>
    <cellStyle name="20% — акцент1" xfId="42"/>
    <cellStyle name="20% - Акцент1 2" xfId="43"/>
    <cellStyle name="20% — акцент1 2" xfId="44"/>
    <cellStyle name="20% - Акцент1 3" xfId="45"/>
    <cellStyle name="20% — акцент1 3" xfId="46"/>
    <cellStyle name="20% - Акцент1 4" xfId="47"/>
    <cellStyle name="20% - Акцент1 5" xfId="48"/>
    <cellStyle name="20% - Акцент1_16 " xfId="49"/>
    <cellStyle name="20% - Акцент2" xfId="50"/>
    <cellStyle name="20% — акцент2" xfId="51"/>
    <cellStyle name="20% - Акцент2 2" xfId="52"/>
    <cellStyle name="20% — акцент2 2" xfId="53"/>
    <cellStyle name="20% - Акцент2 3" xfId="54"/>
    <cellStyle name="20% — акцент2 3" xfId="55"/>
    <cellStyle name="20% - Акцент2 4" xfId="56"/>
    <cellStyle name="20% - Акцент2 5" xfId="57"/>
    <cellStyle name="20% - Акцент2_16 " xfId="58"/>
    <cellStyle name="20% - Акцент3" xfId="59"/>
    <cellStyle name="20% — акцент3" xfId="60"/>
    <cellStyle name="20% - Акцент3 2" xfId="61"/>
    <cellStyle name="20% — акцент3 2" xfId="62"/>
    <cellStyle name="20% - Акцент3 3" xfId="63"/>
    <cellStyle name="20% — акцент3 3" xfId="64"/>
    <cellStyle name="20% - Акцент3 4" xfId="65"/>
    <cellStyle name="20% - Акцент3 5" xfId="66"/>
    <cellStyle name="20% - Акцент3_16 " xfId="67"/>
    <cellStyle name="20% - Акцент4" xfId="68"/>
    <cellStyle name="20% — акцент4" xfId="69"/>
    <cellStyle name="20% - Акцент4 2" xfId="70"/>
    <cellStyle name="20% — акцент4 2" xfId="71"/>
    <cellStyle name="20% - Акцент4 3" xfId="72"/>
    <cellStyle name="20% — акцент4 3" xfId="73"/>
    <cellStyle name="20% - Акцент4 4" xfId="74"/>
    <cellStyle name="20% - Акцент4 5" xfId="75"/>
    <cellStyle name="20% - Акцент4_16 " xfId="76"/>
    <cellStyle name="20% - Акцент5" xfId="77"/>
    <cellStyle name="20% — акцент5" xfId="78"/>
    <cellStyle name="20% - Акцент5 2" xfId="79"/>
    <cellStyle name="20% — акцент5 2" xfId="80"/>
    <cellStyle name="20% - Акцент5 3" xfId="81"/>
    <cellStyle name="20% - Акцент5 4" xfId="82"/>
    <cellStyle name="20% - Акцент5 5" xfId="83"/>
    <cellStyle name="20% - Акцент6" xfId="84"/>
    <cellStyle name="20% — акцент6" xfId="85"/>
    <cellStyle name="20% - Акцент6 2" xfId="86"/>
    <cellStyle name="20% — акцент6 2" xfId="87"/>
    <cellStyle name="20% - Акцент6 3" xfId="88"/>
    <cellStyle name="20% — акцент6 3" xfId="89"/>
    <cellStyle name="20% - Акцент6 4" xfId="90"/>
    <cellStyle name="20% - Акцент6 5" xfId="91"/>
    <cellStyle name="20% - Акцент6_16 " xfId="92"/>
    <cellStyle name="20% – Акцентування1" xfId="93"/>
    <cellStyle name="20% – Акцентування1 2" xfId="94"/>
    <cellStyle name="20% – Акцентування1_П_1" xfId="95"/>
    <cellStyle name="20% – Акцентування2" xfId="96"/>
    <cellStyle name="20% – Акцентування2 2" xfId="97"/>
    <cellStyle name="20% – Акцентування2_П_1" xfId="98"/>
    <cellStyle name="20% – Акцентування3" xfId="99"/>
    <cellStyle name="20% – Акцентування3 2" xfId="100"/>
    <cellStyle name="20% – Акцентування3_П_1" xfId="101"/>
    <cellStyle name="20% – Акцентування4" xfId="102"/>
    <cellStyle name="20% – Акцентування4 2" xfId="103"/>
    <cellStyle name="20% – Акцентування4_П_1" xfId="104"/>
    <cellStyle name="20% – Акцентування5" xfId="105"/>
    <cellStyle name="20% – Акцентування5 2" xfId="106"/>
    <cellStyle name="20% – Акцентування5_П_1" xfId="107"/>
    <cellStyle name="20% – Акцентування6" xfId="108"/>
    <cellStyle name="20% – Акцентування6 2" xfId="109"/>
    <cellStyle name="20% – Акцентування6_П_1" xfId="110"/>
    <cellStyle name="40% - Accent1" xfId="111"/>
    <cellStyle name="40% - Accent1 2" xfId="112"/>
    <cellStyle name="40% - Accent1 3" xfId="113"/>
    <cellStyle name="40% - Accent1_П_1" xfId="114"/>
    <cellStyle name="40% - Accent2" xfId="115"/>
    <cellStyle name="40% - Accent2 2" xfId="116"/>
    <cellStyle name="40% - Accent2 3" xfId="117"/>
    <cellStyle name="40% - Accent2_П_1" xfId="118"/>
    <cellStyle name="40% - Accent3" xfId="119"/>
    <cellStyle name="40% - Accent3 2" xfId="120"/>
    <cellStyle name="40% - Accent3 3" xfId="121"/>
    <cellStyle name="40% - Accent3_П_1" xfId="122"/>
    <cellStyle name="40% - Accent4" xfId="123"/>
    <cellStyle name="40% - Accent4 2" xfId="124"/>
    <cellStyle name="40% - Accent4 3" xfId="125"/>
    <cellStyle name="40% - Accent4_П_1" xfId="126"/>
    <cellStyle name="40% - Accent5" xfId="127"/>
    <cellStyle name="40% - Accent5 2" xfId="128"/>
    <cellStyle name="40% - Accent5 3" xfId="129"/>
    <cellStyle name="40% - Accent5_П_1" xfId="130"/>
    <cellStyle name="40% - Accent6" xfId="131"/>
    <cellStyle name="40% - Accent6 2" xfId="132"/>
    <cellStyle name="40% - Accent6 3" xfId="133"/>
    <cellStyle name="40% - Accent6_П_1" xfId="134"/>
    <cellStyle name="40% - Акцент1" xfId="135"/>
    <cellStyle name="40% — акцент1" xfId="136"/>
    <cellStyle name="40% - Акцент1 2" xfId="137"/>
    <cellStyle name="40% — акцент1 2" xfId="138"/>
    <cellStyle name="40% - Акцент1 3" xfId="139"/>
    <cellStyle name="40% — акцент1 3" xfId="140"/>
    <cellStyle name="40% - Акцент1 4" xfId="141"/>
    <cellStyle name="40% - Акцент1 5" xfId="142"/>
    <cellStyle name="40% - Акцент1_16 " xfId="143"/>
    <cellStyle name="40% - Акцент2" xfId="144"/>
    <cellStyle name="40% — акцент2" xfId="145"/>
    <cellStyle name="40% - Акцент2 2" xfId="146"/>
    <cellStyle name="40% — акцент2 2" xfId="147"/>
    <cellStyle name="40% - Акцент2 3" xfId="148"/>
    <cellStyle name="40% - Акцент2 4" xfId="149"/>
    <cellStyle name="40% - Акцент2 5" xfId="150"/>
    <cellStyle name="40% - Акцент3" xfId="151"/>
    <cellStyle name="40% — акцент3" xfId="152"/>
    <cellStyle name="40% - Акцент3 2" xfId="153"/>
    <cellStyle name="40% — акцент3 2" xfId="154"/>
    <cellStyle name="40% - Акцент3 3" xfId="155"/>
    <cellStyle name="40% — акцент3 3" xfId="156"/>
    <cellStyle name="40% - Акцент3 4" xfId="157"/>
    <cellStyle name="40% - Акцент3 5" xfId="158"/>
    <cellStyle name="40% - Акцент3_16 " xfId="159"/>
    <cellStyle name="40% - Акцент4" xfId="160"/>
    <cellStyle name="40% — акцент4" xfId="161"/>
    <cellStyle name="40% - Акцент4 2" xfId="162"/>
    <cellStyle name="40% — акцент4 2" xfId="163"/>
    <cellStyle name="40% - Акцент4 3" xfId="164"/>
    <cellStyle name="40% — акцент4 3" xfId="165"/>
    <cellStyle name="40% - Акцент4 4" xfId="166"/>
    <cellStyle name="40% - Акцент4 5" xfId="167"/>
    <cellStyle name="40% - Акцент4_16 " xfId="168"/>
    <cellStyle name="40% - Акцент5" xfId="169"/>
    <cellStyle name="40% — акцент5" xfId="170"/>
    <cellStyle name="40% - Акцент5 2" xfId="171"/>
    <cellStyle name="40% — акцент5 2" xfId="172"/>
    <cellStyle name="40% - Акцент5 3" xfId="173"/>
    <cellStyle name="40% — акцент5 3" xfId="174"/>
    <cellStyle name="40% - Акцент5 4" xfId="175"/>
    <cellStyle name="40% - Акцент5 5" xfId="176"/>
    <cellStyle name="40% - Акцент5_16 " xfId="177"/>
    <cellStyle name="40% - Акцент6" xfId="178"/>
    <cellStyle name="40% — акцент6" xfId="179"/>
    <cellStyle name="40% - Акцент6 2" xfId="180"/>
    <cellStyle name="40% — акцент6 2" xfId="181"/>
    <cellStyle name="40% - Акцент6 3" xfId="182"/>
    <cellStyle name="40% — акцент6 3" xfId="183"/>
    <cellStyle name="40% - Акцент6 4" xfId="184"/>
    <cellStyle name="40% - Акцент6 5" xfId="185"/>
    <cellStyle name="40% - Акцент6_16 " xfId="186"/>
    <cellStyle name="40% – Акцентування1" xfId="187"/>
    <cellStyle name="40% – Акцентування1 2" xfId="188"/>
    <cellStyle name="40% – Акцентування1_П_1" xfId="189"/>
    <cellStyle name="40% – Акцентування2" xfId="190"/>
    <cellStyle name="40% – Акцентування2 2" xfId="191"/>
    <cellStyle name="40% – Акцентування2_П_1" xfId="192"/>
    <cellStyle name="40% – Акцентування3" xfId="193"/>
    <cellStyle name="40% – Акцентування3 2" xfId="194"/>
    <cellStyle name="40% – Акцентування3_П_1" xfId="195"/>
    <cellStyle name="40% – Акцентування4" xfId="196"/>
    <cellStyle name="40% – Акцентування4 2" xfId="197"/>
    <cellStyle name="40% – Акцентування4_П_1" xfId="198"/>
    <cellStyle name="40% – Акцентування5" xfId="199"/>
    <cellStyle name="40% – Акцентування5 2" xfId="200"/>
    <cellStyle name="40% – Акцентування5_П_1" xfId="201"/>
    <cellStyle name="40% – Акцентування6" xfId="202"/>
    <cellStyle name="40% – Акцентування6 2" xfId="203"/>
    <cellStyle name="40% – Акцентування6_П_1" xfId="204"/>
    <cellStyle name="60% - Accent1" xfId="205"/>
    <cellStyle name="60% - Accent1 2" xfId="206"/>
    <cellStyle name="60% - Accent1 3" xfId="207"/>
    <cellStyle name="60% - Accent1_П_1" xfId="208"/>
    <cellStyle name="60% - Accent2" xfId="209"/>
    <cellStyle name="60% - Accent2 2" xfId="210"/>
    <cellStyle name="60% - Accent2 3" xfId="211"/>
    <cellStyle name="60% - Accent2_П_1" xfId="212"/>
    <cellStyle name="60% - Accent3" xfId="213"/>
    <cellStyle name="60% - Accent3 2" xfId="214"/>
    <cellStyle name="60% - Accent3 3" xfId="215"/>
    <cellStyle name="60% - Accent3_П_1" xfId="216"/>
    <cellStyle name="60% - Accent4" xfId="217"/>
    <cellStyle name="60% - Accent4 2" xfId="218"/>
    <cellStyle name="60% - Accent4 3" xfId="219"/>
    <cellStyle name="60% - Accent4_П_1" xfId="220"/>
    <cellStyle name="60% - Accent5" xfId="221"/>
    <cellStyle name="60% - Accent5 2" xfId="222"/>
    <cellStyle name="60% - Accent5 3" xfId="223"/>
    <cellStyle name="60% - Accent5_П_1" xfId="224"/>
    <cellStyle name="60% - Accent6" xfId="225"/>
    <cellStyle name="60% - Accent6 2" xfId="226"/>
    <cellStyle name="60% - Accent6 3" xfId="227"/>
    <cellStyle name="60% - Accent6_П_1" xfId="228"/>
    <cellStyle name="60% - Акцент1" xfId="229"/>
    <cellStyle name="60% — акцент1" xfId="230"/>
    <cellStyle name="60% - Акцент1 2" xfId="231"/>
    <cellStyle name="60% — акцент1 2" xfId="232"/>
    <cellStyle name="60% - Акцент1 3" xfId="233"/>
    <cellStyle name="60% — акцент1 3" xfId="234"/>
    <cellStyle name="60% - Акцент1 4" xfId="235"/>
    <cellStyle name="60% - Акцент1 5" xfId="236"/>
    <cellStyle name="60% - Акцент1_16 " xfId="237"/>
    <cellStyle name="60% - Акцент2" xfId="238"/>
    <cellStyle name="60% — акцент2" xfId="239"/>
    <cellStyle name="60% - Акцент2 2" xfId="240"/>
    <cellStyle name="60% — акцент2 2" xfId="241"/>
    <cellStyle name="60% - Акцент2 3" xfId="242"/>
    <cellStyle name="60% — акцент2 3" xfId="243"/>
    <cellStyle name="60% - Акцент2 4" xfId="244"/>
    <cellStyle name="60% - Акцент2 5" xfId="245"/>
    <cellStyle name="60% - Акцент2_16 " xfId="246"/>
    <cellStyle name="60% - Акцент3" xfId="247"/>
    <cellStyle name="60% — акцент3" xfId="248"/>
    <cellStyle name="60% - Акцент3 2" xfId="249"/>
    <cellStyle name="60% — акцент3 2" xfId="250"/>
    <cellStyle name="60% - Акцент3 3" xfId="251"/>
    <cellStyle name="60% — акцент3 3" xfId="252"/>
    <cellStyle name="60% - Акцент3 4" xfId="253"/>
    <cellStyle name="60% - Акцент3 5" xfId="254"/>
    <cellStyle name="60% - Акцент3_16 " xfId="255"/>
    <cellStyle name="60% - Акцент4" xfId="256"/>
    <cellStyle name="60% — акцент4" xfId="257"/>
    <cellStyle name="60% - Акцент4 2" xfId="258"/>
    <cellStyle name="60% — акцент4 2" xfId="259"/>
    <cellStyle name="60% - Акцент4 3" xfId="260"/>
    <cellStyle name="60% — акцент4 3" xfId="261"/>
    <cellStyle name="60% - Акцент4 4" xfId="262"/>
    <cellStyle name="60% - Акцент4 5" xfId="263"/>
    <cellStyle name="60% - Акцент4_16 " xfId="264"/>
    <cellStyle name="60% - Акцент5" xfId="265"/>
    <cellStyle name="60% — акцент5" xfId="266"/>
    <cellStyle name="60% - Акцент5 2" xfId="267"/>
    <cellStyle name="60% — акцент5 2" xfId="268"/>
    <cellStyle name="60% - Акцент5 3" xfId="269"/>
    <cellStyle name="60% — акцент5 3" xfId="270"/>
    <cellStyle name="60% - Акцент5 4" xfId="271"/>
    <cellStyle name="60% - Акцент5 5" xfId="272"/>
    <cellStyle name="60% - Акцент5_16 " xfId="273"/>
    <cellStyle name="60% - Акцент6" xfId="274"/>
    <cellStyle name="60% — акцент6" xfId="275"/>
    <cellStyle name="60% - Акцент6 2" xfId="276"/>
    <cellStyle name="60% — акцент6 2" xfId="277"/>
    <cellStyle name="60% - Акцент6 3" xfId="278"/>
    <cellStyle name="60% — акцент6 3" xfId="279"/>
    <cellStyle name="60% - Акцент6 4" xfId="280"/>
    <cellStyle name="60% - Акцент6 5" xfId="281"/>
    <cellStyle name="60% - Акцент6_16 " xfId="282"/>
    <cellStyle name="60% – Акцентування1" xfId="283"/>
    <cellStyle name="60% – Акцентування1 2" xfId="284"/>
    <cellStyle name="60% – Акцентування2" xfId="285"/>
    <cellStyle name="60% – Акцентування2 2" xfId="286"/>
    <cellStyle name="60% – Акцентування3" xfId="287"/>
    <cellStyle name="60% – Акцентування3 2" xfId="288"/>
    <cellStyle name="60% – Акцентування4" xfId="289"/>
    <cellStyle name="60% – Акцентування4 2" xfId="290"/>
    <cellStyle name="60% – Акцентування5" xfId="291"/>
    <cellStyle name="60% – Акцентування5 2" xfId="292"/>
    <cellStyle name="60% – Акцентування6" xfId="293"/>
    <cellStyle name="60% – Акцентування6 2" xfId="294"/>
    <cellStyle name="Accent1" xfId="295"/>
    <cellStyle name="Accent1 2" xfId="296"/>
    <cellStyle name="Accent1 3" xfId="297"/>
    <cellStyle name="Accent1_П_1" xfId="298"/>
    <cellStyle name="Accent2" xfId="299"/>
    <cellStyle name="Accent2 2" xfId="300"/>
    <cellStyle name="Accent2 3" xfId="301"/>
    <cellStyle name="Accent2_П_1" xfId="302"/>
    <cellStyle name="Accent3" xfId="303"/>
    <cellStyle name="Accent3 2" xfId="304"/>
    <cellStyle name="Accent3 3" xfId="305"/>
    <cellStyle name="Accent3_П_1" xfId="306"/>
    <cellStyle name="Accent4" xfId="307"/>
    <cellStyle name="Accent4 2" xfId="308"/>
    <cellStyle name="Accent4 3" xfId="309"/>
    <cellStyle name="Accent4_П_1" xfId="310"/>
    <cellStyle name="Accent5" xfId="311"/>
    <cellStyle name="Accent5 2" xfId="312"/>
    <cellStyle name="Accent5 3" xfId="313"/>
    <cellStyle name="Accent5_П_1" xfId="314"/>
    <cellStyle name="Accent6" xfId="315"/>
    <cellStyle name="Accent6 2" xfId="316"/>
    <cellStyle name="Accent6 3" xfId="317"/>
    <cellStyle name="Accent6_П_1" xfId="318"/>
    <cellStyle name="Bad" xfId="319"/>
    <cellStyle name="Bad 2" xfId="320"/>
    <cellStyle name="Bad 3" xfId="321"/>
    <cellStyle name="Bad_П_1" xfId="322"/>
    <cellStyle name="Calculation" xfId="323"/>
    <cellStyle name="Calculation 2" xfId="324"/>
    <cellStyle name="Calculation 3" xfId="325"/>
    <cellStyle name="Calculation_П_1" xfId="326"/>
    <cellStyle name="Check Cell" xfId="327"/>
    <cellStyle name="Check Cell 2" xfId="328"/>
    <cellStyle name="Check Cell 3" xfId="329"/>
    <cellStyle name="Check Cell_П_1" xfId="330"/>
    <cellStyle name="Excel Built-in Normal" xfId="331"/>
    <cellStyle name="Explanatory Text" xfId="332"/>
    <cellStyle name="fBlock" xfId="333"/>
    <cellStyle name="fCmp" xfId="334"/>
    <cellStyle name="fEr" xfId="335"/>
    <cellStyle name="fHead" xfId="336"/>
    <cellStyle name="fHead 2" xfId="337"/>
    <cellStyle name="fName" xfId="338"/>
    <cellStyle name="Good" xfId="339"/>
    <cellStyle name="Good 2" xfId="340"/>
    <cellStyle name="Good 3" xfId="341"/>
    <cellStyle name="Good_П_1" xfId="342"/>
    <cellStyle name="Heading 1" xfId="343"/>
    <cellStyle name="Heading 1 2" xfId="344"/>
    <cellStyle name="Heading 2" xfId="345"/>
    <cellStyle name="Heading 2 2" xfId="346"/>
    <cellStyle name="Heading 3" xfId="347"/>
    <cellStyle name="Heading 3 2" xfId="348"/>
    <cellStyle name="Heading 4" xfId="349"/>
    <cellStyle name="Heading 4 2" xfId="350"/>
    <cellStyle name="Input" xfId="351"/>
    <cellStyle name="Input 2" xfId="352"/>
    <cellStyle name="Input 3" xfId="353"/>
    <cellStyle name="Input_П_1" xfId="354"/>
    <cellStyle name="Linked Cell" xfId="355"/>
    <cellStyle name="Linked Cell 2" xfId="356"/>
    <cellStyle name="Neutral" xfId="357"/>
    <cellStyle name="Neutral 2" xfId="358"/>
    <cellStyle name="Neutral 3" xfId="359"/>
    <cellStyle name="Neutral_П_1" xfId="360"/>
    <cellStyle name="Normal 2" xfId="361"/>
    <cellStyle name="Normal_Sheet1" xfId="362"/>
    <cellStyle name="Note" xfId="363"/>
    <cellStyle name="Note 2" xfId="364"/>
    <cellStyle name="Note 3" xfId="365"/>
    <cellStyle name="Note_П_1" xfId="366"/>
    <cellStyle name="Output" xfId="367"/>
    <cellStyle name="Output 2" xfId="368"/>
    <cellStyle name="Output 3" xfId="369"/>
    <cellStyle name="Output_П_1" xfId="370"/>
    <cellStyle name="Title" xfId="371"/>
    <cellStyle name="Total" xfId="372"/>
    <cellStyle name="vDa" xfId="373"/>
    <cellStyle name="vDa 2" xfId="374"/>
    <cellStyle name="vHl" xfId="375"/>
    <cellStyle name="vHl 2" xfId="376"/>
    <cellStyle name="vN0" xfId="377"/>
    <cellStyle name="vN0 2" xfId="378"/>
    <cellStyle name="vN0 3" xfId="379"/>
    <cellStyle name="vSt" xfId="380"/>
    <cellStyle name="vSt 2" xfId="381"/>
    <cellStyle name="Warning Text" xfId="382"/>
    <cellStyle name="Акцент1" xfId="383"/>
    <cellStyle name="Акцент1 2" xfId="384"/>
    <cellStyle name="Акцент1 2 2" xfId="385"/>
    <cellStyle name="Акцент1 3" xfId="386"/>
    <cellStyle name="Акцент1 4" xfId="387"/>
    <cellStyle name="Акцент1 5" xfId="388"/>
    <cellStyle name="Акцент2" xfId="389"/>
    <cellStyle name="Акцент2 2" xfId="390"/>
    <cellStyle name="Акцент2 2 2" xfId="391"/>
    <cellStyle name="Акцент2 3" xfId="392"/>
    <cellStyle name="Акцент2 4" xfId="393"/>
    <cellStyle name="Акцент2 5" xfId="394"/>
    <cellStyle name="Акцент3" xfId="395"/>
    <cellStyle name="Акцент3 2" xfId="396"/>
    <cellStyle name="Акцент3 2 2" xfId="397"/>
    <cellStyle name="Акцент3 3" xfId="398"/>
    <cellStyle name="Акцент3 4" xfId="399"/>
    <cellStyle name="Акцент3 5" xfId="400"/>
    <cellStyle name="Акцент4" xfId="401"/>
    <cellStyle name="Акцент4 2" xfId="402"/>
    <cellStyle name="Акцент4 2 2" xfId="403"/>
    <cellStyle name="Акцент4 3" xfId="404"/>
    <cellStyle name="Акцент4 4" xfId="405"/>
    <cellStyle name="Акцент4 5" xfId="406"/>
    <cellStyle name="Акцент5" xfId="407"/>
    <cellStyle name="Акцент5 2" xfId="408"/>
    <cellStyle name="Акцент5 2 2" xfId="409"/>
    <cellStyle name="Акцент5 3" xfId="410"/>
    <cellStyle name="Акцент5 4" xfId="411"/>
    <cellStyle name="Акцент5 5" xfId="412"/>
    <cellStyle name="Акцент6" xfId="413"/>
    <cellStyle name="Акцент6 2" xfId="414"/>
    <cellStyle name="Акцент6 2 2" xfId="415"/>
    <cellStyle name="Акцент6 3" xfId="416"/>
    <cellStyle name="Акцент6 4" xfId="417"/>
    <cellStyle name="Акцент6 5" xfId="418"/>
    <cellStyle name="Акцентування1" xfId="419"/>
    <cellStyle name="Акцентування1 2" xfId="420"/>
    <cellStyle name="Акцентування2" xfId="421"/>
    <cellStyle name="Акцентування2 2" xfId="422"/>
    <cellStyle name="Акцентування3" xfId="423"/>
    <cellStyle name="Акцентування3 2" xfId="424"/>
    <cellStyle name="Акцентування4" xfId="425"/>
    <cellStyle name="Акцентування4 2" xfId="426"/>
    <cellStyle name="Акцентування5" xfId="427"/>
    <cellStyle name="Акцентування5 2" xfId="428"/>
    <cellStyle name="Акцентування6" xfId="429"/>
    <cellStyle name="Акцентування6 2" xfId="430"/>
    <cellStyle name="Ввід" xfId="431"/>
    <cellStyle name="Ввід 2" xfId="432"/>
    <cellStyle name="Ввод " xfId="433"/>
    <cellStyle name="Ввод  2" xfId="434"/>
    <cellStyle name="Ввод  2 2" xfId="435"/>
    <cellStyle name="Ввод  3" xfId="436"/>
    <cellStyle name="Ввод  4" xfId="437"/>
    <cellStyle name="Ввод  5" xfId="438"/>
    <cellStyle name="Percent" xfId="439"/>
    <cellStyle name="Вывод" xfId="440"/>
    <cellStyle name="Вывод 2" xfId="441"/>
    <cellStyle name="Вывод 2 2" xfId="442"/>
    <cellStyle name="Вывод 3" xfId="443"/>
    <cellStyle name="Вывод 4" xfId="444"/>
    <cellStyle name="Вывод 5" xfId="445"/>
    <cellStyle name="Вычисление" xfId="446"/>
    <cellStyle name="Вычисление 2" xfId="447"/>
    <cellStyle name="Вычисление 2 2" xfId="448"/>
    <cellStyle name="Вычисление 3" xfId="449"/>
    <cellStyle name="Вычисление 4" xfId="450"/>
    <cellStyle name="Вычисление 5" xfId="451"/>
    <cellStyle name="Гиперссылка 2" xfId="452"/>
    <cellStyle name="Гиперссылка 3" xfId="453"/>
    <cellStyle name="Currency" xfId="454"/>
    <cellStyle name="Currency [0]" xfId="455"/>
    <cellStyle name="Грошовий 2" xfId="456"/>
    <cellStyle name="Добре" xfId="457"/>
    <cellStyle name="Добре 2" xfId="458"/>
    <cellStyle name="Заголовок 1" xfId="459"/>
    <cellStyle name="Заголовок 1 2" xfId="460"/>
    <cellStyle name="Заголовок 1 3" xfId="461"/>
    <cellStyle name="Заголовок 1 4" xfId="462"/>
    <cellStyle name="Заголовок 1 5" xfId="463"/>
    <cellStyle name="Заголовок 2" xfId="464"/>
    <cellStyle name="Заголовок 2 2" xfId="465"/>
    <cellStyle name="Заголовок 2 3" xfId="466"/>
    <cellStyle name="Заголовок 2 4" xfId="467"/>
    <cellStyle name="Заголовок 2 5" xfId="468"/>
    <cellStyle name="Заголовок 3" xfId="469"/>
    <cellStyle name="Заголовок 3 2" xfId="470"/>
    <cellStyle name="Заголовок 3 3" xfId="471"/>
    <cellStyle name="Заголовок 3 4" xfId="472"/>
    <cellStyle name="Заголовок 3 5" xfId="473"/>
    <cellStyle name="Заголовок 4" xfId="474"/>
    <cellStyle name="Заголовок 4 2" xfId="475"/>
    <cellStyle name="Заголовок 4 3" xfId="476"/>
    <cellStyle name="Заголовок 4 4" xfId="477"/>
    <cellStyle name="Заголовок 4 5" xfId="478"/>
    <cellStyle name="Звичайний 2" xfId="479"/>
    <cellStyle name="Звичайний 2 2" xfId="480"/>
    <cellStyle name="Звичайний 2 3" xfId="481"/>
    <cellStyle name="Звичайний 2_8.Блок_3 (1 ч)" xfId="482"/>
    <cellStyle name="Звичайний 3" xfId="483"/>
    <cellStyle name="Звичайний 3 2" xfId="484"/>
    <cellStyle name="Звичайний 3 2 2" xfId="485"/>
    <cellStyle name="Звичайний 4" xfId="486"/>
    <cellStyle name="Звичайний 4 2" xfId="487"/>
    <cellStyle name="Звичайний 5" xfId="488"/>
    <cellStyle name="Звичайний 5 2" xfId="489"/>
    <cellStyle name="Звичайний 5 3" xfId="490"/>
    <cellStyle name="Звичайний 6" xfId="491"/>
    <cellStyle name="Звичайний 7" xfId="492"/>
    <cellStyle name="Зв'язана клітинка" xfId="493"/>
    <cellStyle name="Зв'язана клітинка 2" xfId="494"/>
    <cellStyle name="Итог" xfId="495"/>
    <cellStyle name="Итог 2" xfId="496"/>
    <cellStyle name="Итог 3" xfId="497"/>
    <cellStyle name="Итог 4" xfId="498"/>
    <cellStyle name="Итог 5" xfId="499"/>
    <cellStyle name="Контрольна клітинка" xfId="500"/>
    <cellStyle name="Контрольна клітинка 2" xfId="501"/>
    <cellStyle name="Контрольная ячейка" xfId="502"/>
    <cellStyle name="Контрольная ячейка 2" xfId="503"/>
    <cellStyle name="Контрольная ячейка 2 2" xfId="504"/>
    <cellStyle name="Контрольная ячейка 3" xfId="505"/>
    <cellStyle name="Контрольная ячейка 4" xfId="506"/>
    <cellStyle name="Контрольная ячейка 5" xfId="507"/>
    <cellStyle name="Назва" xfId="508"/>
    <cellStyle name="Назва 2" xfId="509"/>
    <cellStyle name="Название" xfId="510"/>
    <cellStyle name="Название 2" xfId="511"/>
    <cellStyle name="Название 3" xfId="512"/>
    <cellStyle name="Название 4" xfId="513"/>
    <cellStyle name="Название 5" xfId="514"/>
    <cellStyle name="Нейтральный" xfId="515"/>
    <cellStyle name="Нейтральный 2" xfId="516"/>
    <cellStyle name="Нейтральный 2 2" xfId="517"/>
    <cellStyle name="Нейтральный 3" xfId="518"/>
    <cellStyle name="Нейтральный 4" xfId="519"/>
    <cellStyle name="Нейтральный 5" xfId="520"/>
    <cellStyle name="Обчислення" xfId="521"/>
    <cellStyle name="Обчислення 2" xfId="522"/>
    <cellStyle name="Обчислення_П_1" xfId="523"/>
    <cellStyle name="Обычный 10" xfId="524"/>
    <cellStyle name="Обычный 11" xfId="525"/>
    <cellStyle name="Обычный 12" xfId="526"/>
    <cellStyle name="Обычный 13" xfId="527"/>
    <cellStyle name="Обычный 13 2" xfId="528"/>
    <cellStyle name="Обычный 13 3" xfId="529"/>
    <cellStyle name="Обычный 13 3 2" xfId="530"/>
    <cellStyle name="Обычный 14" xfId="531"/>
    <cellStyle name="Обычный 15" xfId="532"/>
    <cellStyle name="Обычный 16" xfId="533"/>
    <cellStyle name="Обычный 2" xfId="534"/>
    <cellStyle name="Обычный 2 2" xfId="535"/>
    <cellStyle name="Обычный 2 3" xfId="536"/>
    <cellStyle name="Обычный 2 3 2" xfId="537"/>
    <cellStyle name="Обычный 2 3 3" xfId="538"/>
    <cellStyle name="Обычный 2 4" xfId="539"/>
    <cellStyle name="Обычный 3" xfId="540"/>
    <cellStyle name="Обычный 3 2" xfId="541"/>
    <cellStyle name="Обычный 3 3" xfId="542"/>
    <cellStyle name="Обычный 4" xfId="543"/>
    <cellStyle name="Обычный 4 2" xfId="544"/>
    <cellStyle name="Обычный 5" xfId="545"/>
    <cellStyle name="Обычный 5 2" xfId="546"/>
    <cellStyle name="Обычный 5 3" xfId="547"/>
    <cellStyle name="Обычный 6" xfId="548"/>
    <cellStyle name="Обычный 6 2" xfId="549"/>
    <cellStyle name="Обычный 6 3" xfId="550"/>
    <cellStyle name="Обычный 7" xfId="551"/>
    <cellStyle name="Обычный 8" xfId="552"/>
    <cellStyle name="Обычный 9" xfId="553"/>
    <cellStyle name="Обычный_09_Професійний склад" xfId="554"/>
    <cellStyle name="Обычный_Форма7Н" xfId="555"/>
    <cellStyle name="Підсумок" xfId="556"/>
    <cellStyle name="Підсумок 2" xfId="557"/>
    <cellStyle name="Підсумок_П_1" xfId="558"/>
    <cellStyle name="Плохой" xfId="559"/>
    <cellStyle name="Плохой 2" xfId="560"/>
    <cellStyle name="Плохой 2 2" xfId="561"/>
    <cellStyle name="Плохой 3" xfId="562"/>
    <cellStyle name="Плохой 4" xfId="563"/>
    <cellStyle name="Плохой 5" xfId="564"/>
    <cellStyle name="Поганий" xfId="565"/>
    <cellStyle name="Поганий 2" xfId="566"/>
    <cellStyle name="Пояснение" xfId="567"/>
    <cellStyle name="Пояснение 2" xfId="568"/>
    <cellStyle name="Пояснение 3" xfId="569"/>
    <cellStyle name="Пояснение 4" xfId="570"/>
    <cellStyle name="Пояснение 5" xfId="571"/>
    <cellStyle name="Примечание" xfId="572"/>
    <cellStyle name="Примечание 2" xfId="573"/>
    <cellStyle name="Примечание 2 2" xfId="574"/>
    <cellStyle name="Примечание 3" xfId="575"/>
    <cellStyle name="Примечание 4" xfId="576"/>
    <cellStyle name="Примечание 5" xfId="577"/>
    <cellStyle name="Примітка" xfId="578"/>
    <cellStyle name="Примітка 2" xfId="579"/>
    <cellStyle name="Примітка_П_1" xfId="580"/>
    <cellStyle name="Результат" xfId="581"/>
    <cellStyle name="Связанная ячейка" xfId="582"/>
    <cellStyle name="Связанная ячейка 2" xfId="583"/>
    <cellStyle name="Связанная ячейка 3" xfId="584"/>
    <cellStyle name="Связанная ячейка 4" xfId="585"/>
    <cellStyle name="Связанная ячейка 5" xfId="586"/>
    <cellStyle name="Середній" xfId="587"/>
    <cellStyle name="Середній 2" xfId="588"/>
    <cellStyle name="Стиль 1" xfId="589"/>
    <cellStyle name="Стиль 1 2" xfId="590"/>
    <cellStyle name="Текст попередження" xfId="591"/>
    <cellStyle name="Текст попередження 2" xfId="592"/>
    <cellStyle name="Текст пояснення" xfId="593"/>
    <cellStyle name="Текст пояснення 2" xfId="594"/>
    <cellStyle name="Текст предупреждения" xfId="595"/>
    <cellStyle name="Текст предупреждения 2" xfId="596"/>
    <cellStyle name="Текст предупреждения 3" xfId="597"/>
    <cellStyle name="Текст предупреждения 4" xfId="598"/>
    <cellStyle name="Текст предупреждения 5" xfId="599"/>
    <cellStyle name="Тысячи [0]_Анализ" xfId="600"/>
    <cellStyle name="Тысячи_Анализ" xfId="601"/>
    <cellStyle name="ФинᎰнсовый_Лист1 (3)_1" xfId="602"/>
    <cellStyle name="Comma" xfId="603"/>
    <cellStyle name="Comma [0]" xfId="604"/>
    <cellStyle name="Хороший" xfId="605"/>
    <cellStyle name="Хороший 2" xfId="606"/>
    <cellStyle name="Хороший 2 2" xfId="607"/>
    <cellStyle name="Хороший 3" xfId="60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72;&#1088;&#1093;_&#1074;\3.%20&#1089;_&#1095;&#1077;&#1085;&#1100;-&#1074;&#1077;&#1088;&#1077;&#1089;&#1077;&#1085;&#110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 "/>
      <sheetName val="4 "/>
      <sheetName val="5 "/>
      <sheetName val="6 "/>
      <sheetName val=" 7 "/>
      <sheetName val="8 "/>
      <sheetName val="9"/>
      <sheetName val="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28"/>
  <sheetViews>
    <sheetView tabSelected="1" zoomScale="75" zoomScaleNormal="75" zoomScaleSheetLayoutView="70" zoomScalePageLayoutView="0" workbookViewId="0" topLeftCell="A1">
      <selection activeCell="G5" sqref="G5"/>
    </sheetView>
  </sheetViews>
  <sheetFormatPr defaultColWidth="8.8515625" defaultRowHeight="15"/>
  <cols>
    <col min="1" max="1" width="37.140625" style="5" customWidth="1"/>
    <col min="2" max="2" width="10.7109375" style="5" customWidth="1"/>
    <col min="3" max="3" width="10.421875" style="5" customWidth="1"/>
    <col min="4" max="4" width="13.7109375" style="5" customWidth="1"/>
    <col min="5" max="5" width="10.57421875" style="5" customWidth="1"/>
    <col min="6" max="6" width="10.00390625" style="5" customWidth="1"/>
    <col min="7" max="7" width="13.57421875" style="5" customWidth="1"/>
    <col min="8" max="9" width="8.8515625" style="5" customWidth="1"/>
    <col min="10" max="10" width="43.00390625" style="5" customWidth="1"/>
    <col min="11" max="16384" width="8.8515625" style="5" customWidth="1"/>
  </cols>
  <sheetData>
    <row r="1" spans="1:7" s="1" customFormat="1" ht="20.25">
      <c r="A1" s="137" t="s">
        <v>149</v>
      </c>
      <c r="B1" s="137"/>
      <c r="C1" s="137"/>
      <c r="D1" s="137"/>
      <c r="E1" s="137"/>
      <c r="F1" s="137"/>
      <c r="G1" s="137"/>
    </row>
    <row r="2" spans="1:7" s="1" customFormat="1" ht="19.5" customHeight="1">
      <c r="A2" s="138" t="s">
        <v>150</v>
      </c>
      <c r="B2" s="138"/>
      <c r="C2" s="138"/>
      <c r="D2" s="138"/>
      <c r="E2" s="138"/>
      <c r="F2" s="138"/>
      <c r="G2" s="138"/>
    </row>
    <row r="3" spans="1:7" s="3" customFormat="1" ht="15" customHeight="1">
      <c r="A3" s="2"/>
      <c r="B3" s="2"/>
      <c r="C3" s="2"/>
      <c r="D3" s="2"/>
      <c r="E3" s="2"/>
      <c r="F3" s="2"/>
      <c r="G3" s="2"/>
    </row>
    <row r="4" spans="1:7" s="3" customFormat="1" ht="20.25" customHeight="1">
      <c r="A4" s="139"/>
      <c r="B4" s="140" t="s">
        <v>165</v>
      </c>
      <c r="C4" s="140"/>
      <c r="D4" s="140"/>
      <c r="E4" s="140" t="s">
        <v>166</v>
      </c>
      <c r="F4" s="140"/>
      <c r="G4" s="140"/>
    </row>
    <row r="5" spans="1:7" s="3" customFormat="1" ht="50.25" customHeight="1">
      <c r="A5" s="139"/>
      <c r="B5" s="52" t="s">
        <v>30</v>
      </c>
      <c r="C5" s="52" t="s">
        <v>96</v>
      </c>
      <c r="D5" s="47" t="s">
        <v>31</v>
      </c>
      <c r="E5" s="52" t="s">
        <v>30</v>
      </c>
      <c r="F5" s="52" t="s">
        <v>96</v>
      </c>
      <c r="G5" s="47" t="s">
        <v>31</v>
      </c>
    </row>
    <row r="6" spans="1:7" s="12" customFormat="1" ht="34.5" customHeight="1">
      <c r="A6" s="119" t="s">
        <v>32</v>
      </c>
      <c r="B6" s="10">
        <f>SUM(B7:B25)</f>
        <v>3814</v>
      </c>
      <c r="C6" s="10">
        <f>SUM(C7:C25)</f>
        <v>5355</v>
      </c>
      <c r="D6" s="8">
        <f>ROUND(C6/B6*100,1)</f>
        <v>140.4</v>
      </c>
      <c r="E6" s="11">
        <f>SUM(E7:E25)</f>
        <v>1038</v>
      </c>
      <c r="F6" s="11">
        <f>SUM(F7:F25)</f>
        <v>1421</v>
      </c>
      <c r="G6" s="8">
        <f>ROUND(F6/E6*100,1)</f>
        <v>136.9</v>
      </c>
    </row>
    <row r="7" spans="1:10" ht="39" customHeight="1">
      <c r="A7" s="120" t="s">
        <v>9</v>
      </c>
      <c r="B7" s="115">
        <v>264</v>
      </c>
      <c r="C7" s="115">
        <v>285</v>
      </c>
      <c r="D7" s="8">
        <f aca="true" t="shared" si="0" ref="D7:D25">ROUND(C7/B7*100,1)</f>
        <v>108</v>
      </c>
      <c r="E7" s="115">
        <v>34</v>
      </c>
      <c r="F7" s="115">
        <v>47</v>
      </c>
      <c r="G7" s="8">
        <f aca="true" t="shared" si="1" ref="G7:G25">ROUND(F7/E7*100,1)</f>
        <v>138.2</v>
      </c>
      <c r="H7" s="13"/>
      <c r="J7" s="14"/>
    </row>
    <row r="8" spans="1:10" ht="43.5" customHeight="1">
      <c r="A8" s="120" t="s">
        <v>10</v>
      </c>
      <c r="B8" s="115">
        <v>9</v>
      </c>
      <c r="C8" s="115">
        <v>24</v>
      </c>
      <c r="D8" s="8">
        <f t="shared" si="0"/>
        <v>266.7</v>
      </c>
      <c r="E8" s="115">
        <v>2</v>
      </c>
      <c r="F8" s="115">
        <v>6</v>
      </c>
      <c r="G8" s="8">
        <f t="shared" si="1"/>
        <v>300</v>
      </c>
      <c r="H8" s="13"/>
      <c r="J8" s="14"/>
    </row>
    <row r="9" spans="1:10" s="15" customFormat="1" ht="25.5" customHeight="1">
      <c r="A9" s="120" t="s">
        <v>11</v>
      </c>
      <c r="B9" s="115">
        <v>713</v>
      </c>
      <c r="C9" s="115">
        <v>1166</v>
      </c>
      <c r="D9" s="8">
        <f t="shared" si="0"/>
        <v>163.5</v>
      </c>
      <c r="E9" s="115">
        <v>172</v>
      </c>
      <c r="F9" s="115">
        <v>275</v>
      </c>
      <c r="G9" s="8">
        <f t="shared" si="1"/>
        <v>159.9</v>
      </c>
      <c r="H9" s="13"/>
      <c r="I9" s="5"/>
      <c r="J9" s="14"/>
    </row>
    <row r="10" spans="1:12" ht="41.25" customHeight="1">
      <c r="A10" s="120" t="s">
        <v>12</v>
      </c>
      <c r="B10" s="115">
        <v>62</v>
      </c>
      <c r="C10" s="115">
        <v>92</v>
      </c>
      <c r="D10" s="8">
        <f t="shared" si="0"/>
        <v>148.4</v>
      </c>
      <c r="E10" s="115">
        <v>13</v>
      </c>
      <c r="F10" s="115">
        <v>27</v>
      </c>
      <c r="G10" s="8">
        <f t="shared" si="1"/>
        <v>207.7</v>
      </c>
      <c r="H10" s="13"/>
      <c r="J10" s="14"/>
      <c r="L10" s="16"/>
    </row>
    <row r="11" spans="1:10" ht="37.5" customHeight="1">
      <c r="A11" s="120" t="s">
        <v>13</v>
      </c>
      <c r="B11" s="115">
        <v>47</v>
      </c>
      <c r="C11" s="115">
        <v>72</v>
      </c>
      <c r="D11" s="8">
        <f t="shared" si="0"/>
        <v>153.2</v>
      </c>
      <c r="E11" s="115">
        <v>12</v>
      </c>
      <c r="F11" s="115">
        <v>21</v>
      </c>
      <c r="G11" s="8">
        <f t="shared" si="1"/>
        <v>175</v>
      </c>
      <c r="H11" s="13"/>
      <c r="J11" s="14"/>
    </row>
    <row r="12" spans="1:10" ht="25.5" customHeight="1">
      <c r="A12" s="120" t="s">
        <v>14</v>
      </c>
      <c r="B12" s="115">
        <v>277</v>
      </c>
      <c r="C12" s="115">
        <v>169</v>
      </c>
      <c r="D12" s="8">
        <f t="shared" si="0"/>
        <v>61</v>
      </c>
      <c r="E12" s="115">
        <v>56</v>
      </c>
      <c r="F12" s="115">
        <v>45</v>
      </c>
      <c r="G12" s="8">
        <f t="shared" si="1"/>
        <v>80.4</v>
      </c>
      <c r="H12" s="13"/>
      <c r="J12" s="14"/>
    </row>
    <row r="13" spans="1:10" ht="42" customHeight="1">
      <c r="A13" s="120" t="s">
        <v>15</v>
      </c>
      <c r="B13" s="115">
        <v>882</v>
      </c>
      <c r="C13" s="115">
        <v>912</v>
      </c>
      <c r="D13" s="8">
        <f t="shared" si="0"/>
        <v>103.4</v>
      </c>
      <c r="E13" s="115">
        <v>409</v>
      </c>
      <c r="F13" s="115">
        <v>415</v>
      </c>
      <c r="G13" s="8">
        <f t="shared" si="1"/>
        <v>101.5</v>
      </c>
      <c r="H13" s="13"/>
      <c r="J13" s="14"/>
    </row>
    <row r="14" spans="1:10" ht="35.25" customHeight="1">
      <c r="A14" s="120" t="s">
        <v>16</v>
      </c>
      <c r="B14" s="115">
        <v>176</v>
      </c>
      <c r="C14" s="115">
        <v>208</v>
      </c>
      <c r="D14" s="8">
        <f t="shared" si="0"/>
        <v>118.2</v>
      </c>
      <c r="E14" s="115">
        <v>43</v>
      </c>
      <c r="F14" s="115">
        <v>115</v>
      </c>
      <c r="G14" s="8">
        <f t="shared" si="1"/>
        <v>267.4</v>
      </c>
      <c r="H14" s="13"/>
      <c r="J14" s="14"/>
    </row>
    <row r="15" spans="1:10" ht="40.5" customHeight="1">
      <c r="A15" s="120" t="s">
        <v>17</v>
      </c>
      <c r="B15" s="115">
        <v>241</v>
      </c>
      <c r="C15" s="115">
        <v>302</v>
      </c>
      <c r="D15" s="8">
        <f t="shared" si="0"/>
        <v>125.3</v>
      </c>
      <c r="E15" s="115">
        <v>66</v>
      </c>
      <c r="F15" s="115">
        <v>140</v>
      </c>
      <c r="G15" s="8">
        <f t="shared" si="1"/>
        <v>212.1</v>
      </c>
      <c r="H15" s="13"/>
      <c r="J15" s="14"/>
    </row>
    <row r="16" spans="1:10" ht="24" customHeight="1">
      <c r="A16" s="120" t="s">
        <v>18</v>
      </c>
      <c r="B16" s="115">
        <v>22</v>
      </c>
      <c r="C16" s="115">
        <v>26</v>
      </c>
      <c r="D16" s="8">
        <f t="shared" si="0"/>
        <v>118.2</v>
      </c>
      <c r="E16" s="115">
        <v>7</v>
      </c>
      <c r="F16" s="115">
        <v>13</v>
      </c>
      <c r="G16" s="8">
        <f t="shared" si="1"/>
        <v>185.7</v>
      </c>
      <c r="H16" s="13"/>
      <c r="J16" s="14"/>
    </row>
    <row r="17" spans="1:10" ht="24" customHeight="1">
      <c r="A17" s="120" t="s">
        <v>19</v>
      </c>
      <c r="B17" s="115">
        <v>5</v>
      </c>
      <c r="C17" s="115">
        <v>16</v>
      </c>
      <c r="D17" s="8">
        <f t="shared" si="0"/>
        <v>320</v>
      </c>
      <c r="E17" s="115">
        <v>2</v>
      </c>
      <c r="F17" s="115">
        <v>4</v>
      </c>
      <c r="G17" s="8">
        <f t="shared" si="1"/>
        <v>200</v>
      </c>
      <c r="H17" s="13"/>
      <c r="J17" s="14"/>
    </row>
    <row r="18" spans="1:10" ht="24" customHeight="1">
      <c r="A18" s="120" t="s">
        <v>20</v>
      </c>
      <c r="B18" s="115">
        <v>44</v>
      </c>
      <c r="C18" s="115">
        <v>21</v>
      </c>
      <c r="D18" s="8">
        <f t="shared" si="0"/>
        <v>47.7</v>
      </c>
      <c r="E18" s="115">
        <v>3</v>
      </c>
      <c r="F18" s="115">
        <v>12</v>
      </c>
      <c r="G18" s="8">
        <f t="shared" si="1"/>
        <v>400</v>
      </c>
      <c r="H18" s="13"/>
      <c r="J18" s="14"/>
    </row>
    <row r="19" spans="1:10" ht="38.25" customHeight="1">
      <c r="A19" s="120" t="s">
        <v>21</v>
      </c>
      <c r="B19" s="115">
        <v>55</v>
      </c>
      <c r="C19" s="115">
        <v>49</v>
      </c>
      <c r="D19" s="8">
        <f t="shared" si="0"/>
        <v>89.1</v>
      </c>
      <c r="E19" s="115">
        <v>9</v>
      </c>
      <c r="F19" s="115">
        <v>20</v>
      </c>
      <c r="G19" s="8">
        <f t="shared" si="1"/>
        <v>222.2</v>
      </c>
      <c r="H19" s="13"/>
      <c r="J19" s="14"/>
    </row>
    <row r="20" spans="1:10" ht="41.25" customHeight="1">
      <c r="A20" s="120" t="s">
        <v>22</v>
      </c>
      <c r="B20" s="115">
        <v>101</v>
      </c>
      <c r="C20" s="115">
        <v>157</v>
      </c>
      <c r="D20" s="8">
        <f t="shared" si="0"/>
        <v>155.4</v>
      </c>
      <c r="E20" s="115">
        <v>27</v>
      </c>
      <c r="F20" s="115">
        <v>54</v>
      </c>
      <c r="G20" s="8">
        <f t="shared" si="1"/>
        <v>200</v>
      </c>
      <c r="H20" s="13"/>
      <c r="J20" s="14"/>
    </row>
    <row r="21" spans="1:10" ht="42.75" customHeight="1">
      <c r="A21" s="120" t="s">
        <v>23</v>
      </c>
      <c r="B21" s="115">
        <v>355</v>
      </c>
      <c r="C21" s="115">
        <v>1025</v>
      </c>
      <c r="D21" s="8">
        <f t="shared" si="0"/>
        <v>288.7</v>
      </c>
      <c r="E21" s="115">
        <v>32</v>
      </c>
      <c r="F21" s="115">
        <v>59</v>
      </c>
      <c r="G21" s="8">
        <f t="shared" si="1"/>
        <v>184.4</v>
      </c>
      <c r="H21" s="13"/>
      <c r="J21" s="14"/>
    </row>
    <row r="22" spans="1:10" ht="24" customHeight="1">
      <c r="A22" s="120" t="s">
        <v>24</v>
      </c>
      <c r="B22" s="115">
        <v>211</v>
      </c>
      <c r="C22" s="115">
        <v>441</v>
      </c>
      <c r="D22" s="8">
        <f t="shared" si="0"/>
        <v>209</v>
      </c>
      <c r="E22" s="115">
        <v>43</v>
      </c>
      <c r="F22" s="115">
        <v>64</v>
      </c>
      <c r="G22" s="8">
        <f t="shared" si="1"/>
        <v>148.8</v>
      </c>
      <c r="H22" s="13"/>
      <c r="J22" s="14"/>
    </row>
    <row r="23" spans="1:10" ht="36.75" customHeight="1">
      <c r="A23" s="120" t="s">
        <v>25</v>
      </c>
      <c r="B23" s="115">
        <v>229</v>
      </c>
      <c r="C23" s="115">
        <v>271</v>
      </c>
      <c r="D23" s="8">
        <f t="shared" si="0"/>
        <v>118.3</v>
      </c>
      <c r="E23" s="115">
        <v>49</v>
      </c>
      <c r="F23" s="115">
        <v>57</v>
      </c>
      <c r="G23" s="8">
        <f t="shared" si="1"/>
        <v>116.3</v>
      </c>
      <c r="H23" s="13"/>
      <c r="J23" s="14"/>
    </row>
    <row r="24" spans="1:10" ht="36.75" customHeight="1">
      <c r="A24" s="120" t="s">
        <v>26</v>
      </c>
      <c r="B24" s="115">
        <v>38</v>
      </c>
      <c r="C24" s="115">
        <v>53</v>
      </c>
      <c r="D24" s="8">
        <f t="shared" si="0"/>
        <v>139.5</v>
      </c>
      <c r="E24" s="115">
        <v>17</v>
      </c>
      <c r="F24" s="115">
        <v>7</v>
      </c>
      <c r="G24" s="8">
        <f t="shared" si="1"/>
        <v>41.2</v>
      </c>
      <c r="H24" s="13"/>
      <c r="J24" s="14"/>
    </row>
    <row r="25" spans="1:10" ht="27.75" customHeight="1">
      <c r="A25" s="120" t="s">
        <v>27</v>
      </c>
      <c r="B25" s="115">
        <v>83</v>
      </c>
      <c r="C25" s="115">
        <v>66</v>
      </c>
      <c r="D25" s="8">
        <f t="shared" si="0"/>
        <v>79.5</v>
      </c>
      <c r="E25" s="115">
        <v>42</v>
      </c>
      <c r="F25" s="115">
        <v>40</v>
      </c>
      <c r="G25" s="8">
        <f t="shared" si="1"/>
        <v>95.2</v>
      </c>
      <c r="H25" s="13"/>
      <c r="J25" s="14"/>
    </row>
    <row r="26" spans="1:10" ht="15.75">
      <c r="A26" s="6"/>
      <c r="B26" s="6"/>
      <c r="C26" s="6"/>
      <c r="D26" s="6"/>
      <c r="E26" s="6"/>
      <c r="F26" s="6"/>
      <c r="G26" s="6"/>
      <c r="J26" s="14"/>
    </row>
    <row r="27" spans="1:10" ht="15.75">
      <c r="A27" s="6"/>
      <c r="B27" s="6"/>
      <c r="C27" s="6"/>
      <c r="D27" s="6"/>
      <c r="E27" s="6"/>
      <c r="F27" s="6"/>
      <c r="G27" s="6"/>
      <c r="J27" s="14"/>
    </row>
    <row r="28" spans="1:7" ht="12.75">
      <c r="A28" s="6"/>
      <c r="B28" s="6"/>
      <c r="C28" s="6"/>
      <c r="D28" s="6"/>
      <c r="E28" s="6"/>
      <c r="F28" s="6"/>
      <c r="G28" s="6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T21"/>
  <sheetViews>
    <sheetView zoomScale="75" zoomScaleNormal="75" zoomScaleSheetLayoutView="70" zoomScalePageLayoutView="0" workbookViewId="0" topLeftCell="A1">
      <selection activeCell="A23" sqref="A23"/>
    </sheetView>
  </sheetViews>
  <sheetFormatPr defaultColWidth="8.8515625" defaultRowHeight="15"/>
  <cols>
    <col min="1" max="1" width="50.7109375" style="5" customWidth="1"/>
    <col min="2" max="2" width="12.8515625" style="5" customWidth="1"/>
    <col min="3" max="3" width="12.57421875" style="5" customWidth="1"/>
    <col min="4" max="4" width="15.57421875" style="5" customWidth="1"/>
    <col min="5" max="5" width="10.7109375" style="5" customWidth="1"/>
    <col min="6" max="6" width="11.8515625" style="5" customWidth="1"/>
    <col min="7" max="7" width="16.140625" style="5" customWidth="1"/>
    <col min="8" max="8" width="8.8515625" style="5" customWidth="1"/>
    <col min="9" max="9" width="10.8515625" style="5" bestFit="1" customWidth="1"/>
    <col min="10" max="16384" width="8.8515625" style="5" customWidth="1"/>
  </cols>
  <sheetData>
    <row r="1" spans="1:7" s="1" customFormat="1" ht="25.5" customHeight="1">
      <c r="A1" s="141" t="s">
        <v>99</v>
      </c>
      <c r="B1" s="141"/>
      <c r="C1" s="141"/>
      <c r="D1" s="141"/>
      <c r="E1" s="141"/>
      <c r="F1" s="141"/>
      <c r="G1" s="141"/>
    </row>
    <row r="2" spans="1:7" s="1" customFormat="1" ht="19.5" customHeight="1">
      <c r="A2" s="142" t="s">
        <v>151</v>
      </c>
      <c r="B2" s="142"/>
      <c r="C2" s="142"/>
      <c r="D2" s="142"/>
      <c r="E2" s="142"/>
      <c r="F2" s="142"/>
      <c r="G2" s="142"/>
    </row>
    <row r="3" spans="1:6" s="3" customFormat="1" ht="20.25" customHeight="1" thickBot="1">
      <c r="A3" s="2"/>
      <c r="B3" s="2"/>
      <c r="C3" s="2"/>
      <c r="D3" s="2"/>
      <c r="E3" s="2"/>
      <c r="F3" s="2"/>
    </row>
    <row r="4" spans="1:7" s="3" customFormat="1" ht="25.5" customHeight="1">
      <c r="A4" s="143"/>
      <c r="B4" s="145" t="s">
        <v>165</v>
      </c>
      <c r="C4" s="145"/>
      <c r="D4" s="145"/>
      <c r="E4" s="145" t="s">
        <v>166</v>
      </c>
      <c r="F4" s="145"/>
      <c r="G4" s="146"/>
    </row>
    <row r="5" spans="1:7" s="3" customFormat="1" ht="60.75" customHeight="1">
      <c r="A5" s="144"/>
      <c r="B5" s="53" t="s">
        <v>30</v>
      </c>
      <c r="C5" s="53" t="s">
        <v>96</v>
      </c>
      <c r="D5" s="51" t="s">
        <v>31</v>
      </c>
      <c r="E5" s="20" t="s">
        <v>30</v>
      </c>
      <c r="F5" s="20" t="s">
        <v>96</v>
      </c>
      <c r="G5" s="94" t="s">
        <v>31</v>
      </c>
    </row>
    <row r="6" spans="1:9" s="4" customFormat="1" ht="34.5" customHeight="1">
      <c r="A6" s="21" t="s">
        <v>32</v>
      </c>
      <c r="B6" s="22">
        <f>SUM(B7:B15)</f>
        <v>3814</v>
      </c>
      <c r="C6" s="22">
        <f>SUM(C7:C15)</f>
        <v>5355</v>
      </c>
      <c r="D6" s="50">
        <f>ROUND(C6/B6*100,1)</f>
        <v>140.4</v>
      </c>
      <c r="E6" s="22">
        <f>SUM(E7:E15)</f>
        <v>1038</v>
      </c>
      <c r="F6" s="22">
        <f>SUM(F7:F15)</f>
        <v>1421</v>
      </c>
      <c r="G6" s="95">
        <f>ROUND(F6/E6*100,1)</f>
        <v>136.9</v>
      </c>
      <c r="I6" s="23"/>
    </row>
    <row r="7" spans="1:13" ht="57.75" customHeight="1">
      <c r="A7" s="96" t="s">
        <v>33</v>
      </c>
      <c r="B7" s="123">
        <v>256</v>
      </c>
      <c r="C7" s="123">
        <v>415</v>
      </c>
      <c r="D7" s="50">
        <f aca="true" t="shared" si="0" ref="D7:D15">ROUND(C7/B7*100,1)</f>
        <v>162.1</v>
      </c>
      <c r="E7" s="123">
        <v>66</v>
      </c>
      <c r="F7" s="123">
        <v>81</v>
      </c>
      <c r="G7" s="95">
        <f aca="true" t="shared" si="1" ref="G7:G15">ROUND(F7/E7*100,1)</f>
        <v>122.7</v>
      </c>
      <c r="I7" s="23"/>
      <c r="J7" s="25"/>
      <c r="M7" s="25"/>
    </row>
    <row r="8" spans="1:13" ht="35.25" customHeight="1">
      <c r="A8" s="96" t="s">
        <v>2</v>
      </c>
      <c r="B8" s="123">
        <v>321</v>
      </c>
      <c r="C8" s="123">
        <v>745</v>
      </c>
      <c r="D8" s="50">
        <f t="shared" si="0"/>
        <v>232.1</v>
      </c>
      <c r="E8" s="123">
        <v>73</v>
      </c>
      <c r="F8" s="123">
        <v>84</v>
      </c>
      <c r="G8" s="95">
        <f t="shared" si="1"/>
        <v>115.1</v>
      </c>
      <c r="I8" s="23"/>
      <c r="J8" s="25"/>
      <c r="M8" s="25"/>
    </row>
    <row r="9" spans="1:13" s="15" customFormat="1" ht="25.5" customHeight="1">
      <c r="A9" s="96" t="s">
        <v>1</v>
      </c>
      <c r="B9" s="122">
        <v>351</v>
      </c>
      <c r="C9" s="122">
        <v>658</v>
      </c>
      <c r="D9" s="50">
        <f t="shared" si="0"/>
        <v>187.5</v>
      </c>
      <c r="E9" s="122">
        <v>125</v>
      </c>
      <c r="F9" s="122">
        <v>169</v>
      </c>
      <c r="G9" s="95">
        <f t="shared" si="1"/>
        <v>135.2</v>
      </c>
      <c r="H9" s="5"/>
      <c r="I9" s="23"/>
      <c r="J9" s="25"/>
      <c r="K9" s="5"/>
      <c r="M9" s="25"/>
    </row>
    <row r="10" spans="1:13" ht="36.75" customHeight="1">
      <c r="A10" s="96" t="s">
        <v>0</v>
      </c>
      <c r="B10" s="122">
        <v>251</v>
      </c>
      <c r="C10" s="122">
        <v>272</v>
      </c>
      <c r="D10" s="50">
        <f t="shared" si="0"/>
        <v>108.4</v>
      </c>
      <c r="E10" s="122">
        <v>69</v>
      </c>
      <c r="F10" s="122">
        <v>100</v>
      </c>
      <c r="G10" s="95">
        <f t="shared" si="1"/>
        <v>144.9</v>
      </c>
      <c r="I10" s="23"/>
      <c r="J10" s="25"/>
      <c r="M10" s="25"/>
    </row>
    <row r="11" spans="1:13" ht="35.25" customHeight="1">
      <c r="A11" s="96" t="s">
        <v>4</v>
      </c>
      <c r="B11" s="122">
        <v>938</v>
      </c>
      <c r="C11" s="122">
        <v>998</v>
      </c>
      <c r="D11" s="50">
        <f t="shared" si="0"/>
        <v>106.4</v>
      </c>
      <c r="E11" s="122">
        <v>366</v>
      </c>
      <c r="F11" s="122">
        <v>434</v>
      </c>
      <c r="G11" s="95">
        <f t="shared" si="1"/>
        <v>118.6</v>
      </c>
      <c r="I11" s="23"/>
      <c r="J11" s="25"/>
      <c r="M11" s="25"/>
    </row>
    <row r="12" spans="1:13" ht="59.25" customHeight="1">
      <c r="A12" s="96" t="s">
        <v>29</v>
      </c>
      <c r="B12" s="122">
        <v>78</v>
      </c>
      <c r="C12" s="122">
        <v>81</v>
      </c>
      <c r="D12" s="50">
        <f t="shared" si="0"/>
        <v>103.8</v>
      </c>
      <c r="E12" s="122">
        <v>6</v>
      </c>
      <c r="F12" s="122">
        <v>15</v>
      </c>
      <c r="G12" s="95">
        <f t="shared" si="1"/>
        <v>250</v>
      </c>
      <c r="I12" s="23"/>
      <c r="J12" s="25"/>
      <c r="M12" s="25"/>
    </row>
    <row r="13" spans="1:20" ht="38.25" customHeight="1">
      <c r="A13" s="96" t="s">
        <v>5</v>
      </c>
      <c r="B13" s="122">
        <v>511</v>
      </c>
      <c r="C13" s="122">
        <v>913</v>
      </c>
      <c r="D13" s="50">
        <f t="shared" si="0"/>
        <v>178.7</v>
      </c>
      <c r="E13" s="122">
        <v>126</v>
      </c>
      <c r="F13" s="122">
        <v>255</v>
      </c>
      <c r="G13" s="95">
        <f t="shared" si="1"/>
        <v>202.4</v>
      </c>
      <c r="I13" s="23"/>
      <c r="J13" s="25"/>
      <c r="M13" s="25"/>
      <c r="T13" s="7"/>
    </row>
    <row r="14" spans="1:20" ht="75" customHeight="1">
      <c r="A14" s="96" t="s">
        <v>6</v>
      </c>
      <c r="B14" s="122">
        <v>580</v>
      </c>
      <c r="C14" s="122">
        <v>611</v>
      </c>
      <c r="D14" s="50">
        <f t="shared" si="0"/>
        <v>105.3</v>
      </c>
      <c r="E14" s="122">
        <v>117</v>
      </c>
      <c r="F14" s="122">
        <v>154</v>
      </c>
      <c r="G14" s="95">
        <f t="shared" si="1"/>
        <v>131.6</v>
      </c>
      <c r="I14" s="23"/>
      <c r="J14" s="25"/>
      <c r="M14" s="25"/>
      <c r="T14" s="7"/>
    </row>
    <row r="15" spans="1:20" ht="43.5" customHeight="1" thickBot="1">
      <c r="A15" s="97" t="s">
        <v>34</v>
      </c>
      <c r="B15" s="121">
        <v>528</v>
      </c>
      <c r="C15" s="121">
        <v>662</v>
      </c>
      <c r="D15" s="99">
        <f t="shared" si="0"/>
        <v>125.4</v>
      </c>
      <c r="E15" s="121">
        <v>90</v>
      </c>
      <c r="F15" s="121">
        <v>129</v>
      </c>
      <c r="G15" s="100">
        <f t="shared" si="1"/>
        <v>143.3</v>
      </c>
      <c r="I15" s="23"/>
      <c r="J15" s="25"/>
      <c r="M15" s="25"/>
      <c r="T15" s="7"/>
    </row>
    <row r="16" spans="1:20" ht="12.75">
      <c r="A16" s="6"/>
      <c r="B16" s="6"/>
      <c r="C16" s="6"/>
      <c r="D16" s="6"/>
      <c r="E16" s="6"/>
      <c r="F16" s="6"/>
      <c r="T16" s="7"/>
    </row>
    <row r="17" spans="1:20" ht="12.75">
      <c r="A17" s="6"/>
      <c r="B17" s="6"/>
      <c r="C17" s="6"/>
      <c r="D17" s="6"/>
      <c r="E17" s="6"/>
      <c r="F17" s="6"/>
      <c r="T17" s="7"/>
    </row>
    <row r="18" ht="12.75">
      <c r="T18" s="7"/>
    </row>
    <row r="19" ht="12.75">
      <c r="T19" s="7"/>
    </row>
    <row r="20" ht="12.75">
      <c r="T20" s="7"/>
    </row>
    <row r="21" ht="12.75">
      <c r="T21" s="7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G57"/>
  <sheetViews>
    <sheetView zoomScaleSheetLayoutView="100" zoomScalePageLayoutView="0" workbookViewId="0" topLeftCell="A10">
      <selection activeCell="G19" sqref="G19"/>
    </sheetView>
  </sheetViews>
  <sheetFormatPr defaultColWidth="9.140625" defaultRowHeight="15"/>
  <cols>
    <col min="1" max="1" width="3.140625" style="72" customWidth="1"/>
    <col min="2" max="2" width="25.421875" style="79" customWidth="1"/>
    <col min="3" max="3" width="10.00390625" style="69" customWidth="1"/>
    <col min="4" max="4" width="13.00390625" style="69" customWidth="1"/>
    <col min="5" max="6" width="12.421875" style="69" customWidth="1"/>
    <col min="7" max="7" width="16.421875" style="69" customWidth="1"/>
    <col min="8" max="16384" width="9.140625" style="69" customWidth="1"/>
  </cols>
  <sheetData>
    <row r="1" spans="1:7" s="73" customFormat="1" ht="43.5" customHeight="1">
      <c r="A1" s="72"/>
      <c r="B1" s="147" t="s">
        <v>167</v>
      </c>
      <c r="C1" s="147"/>
      <c r="D1" s="147"/>
      <c r="E1" s="147"/>
      <c r="F1" s="147"/>
      <c r="G1" s="147"/>
    </row>
    <row r="2" spans="1:7" s="73" customFormat="1" ht="20.25">
      <c r="A2" s="72"/>
      <c r="B2" s="71"/>
      <c r="C2" s="147" t="s">
        <v>77</v>
      </c>
      <c r="D2" s="147"/>
      <c r="E2" s="147"/>
      <c r="F2" s="71"/>
      <c r="G2" s="71"/>
    </row>
    <row r="4" spans="1:7" s="72" customFormat="1" ht="18.75" customHeight="1">
      <c r="A4" s="148"/>
      <c r="B4" s="149" t="s">
        <v>95</v>
      </c>
      <c r="C4" s="150" t="s">
        <v>42</v>
      </c>
      <c r="D4" s="150" t="s">
        <v>43</v>
      </c>
      <c r="E4" s="150" t="s">
        <v>44</v>
      </c>
      <c r="F4" s="151" t="s">
        <v>182</v>
      </c>
      <c r="G4" s="151"/>
    </row>
    <row r="5" spans="1:7" s="72" customFormat="1" ht="18.75" customHeight="1">
      <c r="A5" s="148"/>
      <c r="B5" s="149"/>
      <c r="C5" s="150"/>
      <c r="D5" s="150"/>
      <c r="E5" s="150"/>
      <c r="F5" s="150" t="s">
        <v>45</v>
      </c>
      <c r="G5" s="150" t="s">
        <v>46</v>
      </c>
    </row>
    <row r="6" spans="1:7" s="72" customFormat="1" ht="58.5" customHeight="1">
      <c r="A6" s="148"/>
      <c r="B6" s="149"/>
      <c r="C6" s="150"/>
      <c r="D6" s="150"/>
      <c r="E6" s="150"/>
      <c r="F6" s="150"/>
      <c r="G6" s="150"/>
    </row>
    <row r="7" spans="1:7" ht="13.5" customHeight="1">
      <c r="A7" s="74" t="s">
        <v>47</v>
      </c>
      <c r="B7" s="75" t="s">
        <v>100</v>
      </c>
      <c r="C7" s="70">
        <v>1</v>
      </c>
      <c r="D7" s="70">
        <v>2</v>
      </c>
      <c r="E7" s="70">
        <v>3</v>
      </c>
      <c r="F7" s="70">
        <v>4</v>
      </c>
      <c r="G7" s="70">
        <v>5</v>
      </c>
    </row>
    <row r="8" spans="1:7" ht="29.25" customHeight="1">
      <c r="A8" s="76">
        <v>1</v>
      </c>
      <c r="B8" s="129" t="s">
        <v>103</v>
      </c>
      <c r="C8" s="124">
        <v>259</v>
      </c>
      <c r="D8" s="124">
        <v>88</v>
      </c>
      <c r="E8" s="77">
        <f>C8-D8</f>
        <v>171</v>
      </c>
      <c r="F8" s="124">
        <v>3</v>
      </c>
      <c r="G8" s="133">
        <v>3912</v>
      </c>
    </row>
    <row r="9" spans="1:7" s="78" customFormat="1" ht="25.5">
      <c r="A9" s="76">
        <v>2</v>
      </c>
      <c r="B9" s="129" t="s">
        <v>80</v>
      </c>
      <c r="C9" s="124">
        <v>241</v>
      </c>
      <c r="D9" s="124">
        <v>442</v>
      </c>
      <c r="E9" s="77">
        <f aca="true" t="shared" si="0" ref="E9:E15">C9-D9</f>
        <v>-201</v>
      </c>
      <c r="F9" s="124">
        <v>117</v>
      </c>
      <c r="G9" s="133">
        <v>3824</v>
      </c>
    </row>
    <row r="10" spans="1:7" s="78" customFormat="1" ht="29.25" customHeight="1">
      <c r="A10" s="76">
        <v>3</v>
      </c>
      <c r="B10" s="129" t="s">
        <v>48</v>
      </c>
      <c r="C10" s="124">
        <v>189</v>
      </c>
      <c r="D10" s="124">
        <v>378</v>
      </c>
      <c r="E10" s="77">
        <f t="shared" si="0"/>
        <v>-189</v>
      </c>
      <c r="F10" s="124">
        <v>51</v>
      </c>
      <c r="G10" s="133">
        <v>4138</v>
      </c>
    </row>
    <row r="11" spans="1:7" s="78" customFormat="1" ht="15.75">
      <c r="A11" s="76">
        <v>4</v>
      </c>
      <c r="B11" s="129" t="s">
        <v>49</v>
      </c>
      <c r="C11" s="124">
        <v>170</v>
      </c>
      <c r="D11" s="124">
        <v>337</v>
      </c>
      <c r="E11" s="77">
        <f t="shared" si="0"/>
        <v>-167</v>
      </c>
      <c r="F11" s="124">
        <v>22</v>
      </c>
      <c r="G11" s="133">
        <v>3897</v>
      </c>
    </row>
    <row r="12" spans="1:7" s="78" customFormat="1" ht="25.5">
      <c r="A12" s="76">
        <v>5</v>
      </c>
      <c r="B12" s="129" t="s">
        <v>53</v>
      </c>
      <c r="C12" s="124">
        <v>163</v>
      </c>
      <c r="D12" s="124">
        <v>186</v>
      </c>
      <c r="E12" s="77">
        <f t="shared" si="0"/>
        <v>-23</v>
      </c>
      <c r="F12" s="124">
        <v>14</v>
      </c>
      <c r="G12" s="133">
        <v>3892</v>
      </c>
    </row>
    <row r="13" spans="1:7" s="78" customFormat="1" ht="15.75">
      <c r="A13" s="76">
        <v>6</v>
      </c>
      <c r="B13" s="129" t="s">
        <v>54</v>
      </c>
      <c r="C13" s="124">
        <v>149</v>
      </c>
      <c r="D13" s="124">
        <v>58</v>
      </c>
      <c r="E13" s="77">
        <f t="shared" si="0"/>
        <v>91</v>
      </c>
      <c r="F13" s="124">
        <v>13</v>
      </c>
      <c r="G13" s="133">
        <v>4714</v>
      </c>
    </row>
    <row r="14" spans="1:7" s="78" customFormat="1" ht="15.75">
      <c r="A14" s="76">
        <v>7</v>
      </c>
      <c r="B14" s="129" t="s">
        <v>51</v>
      </c>
      <c r="C14" s="124">
        <v>142</v>
      </c>
      <c r="D14" s="124">
        <v>168</v>
      </c>
      <c r="E14" s="77">
        <f t="shared" si="0"/>
        <v>-26</v>
      </c>
      <c r="F14" s="124">
        <v>60</v>
      </c>
      <c r="G14" s="133">
        <v>4069</v>
      </c>
    </row>
    <row r="15" spans="1:7" s="78" customFormat="1" ht="25.5">
      <c r="A15" s="76">
        <v>8</v>
      </c>
      <c r="B15" s="129" t="s">
        <v>180</v>
      </c>
      <c r="C15" s="124">
        <v>142</v>
      </c>
      <c r="D15" s="124">
        <v>365</v>
      </c>
      <c r="E15" s="77">
        <f t="shared" si="0"/>
        <v>-223</v>
      </c>
      <c r="F15" s="124">
        <v>67</v>
      </c>
      <c r="G15" s="133">
        <v>3651</v>
      </c>
    </row>
    <row r="16" spans="1:7" s="78" customFormat="1" ht="15.75">
      <c r="A16" s="76">
        <v>9</v>
      </c>
      <c r="B16" s="129" t="s">
        <v>73</v>
      </c>
      <c r="C16" s="124">
        <v>139</v>
      </c>
      <c r="D16" s="124">
        <v>125</v>
      </c>
      <c r="E16" s="77">
        <f aca="true" t="shared" si="1" ref="E16:E57">C16-D16</f>
        <v>14</v>
      </c>
      <c r="F16" s="124">
        <v>17</v>
      </c>
      <c r="G16" s="133">
        <v>3758</v>
      </c>
    </row>
    <row r="17" spans="1:7" s="78" customFormat="1" ht="15.75">
      <c r="A17" s="76">
        <v>10</v>
      </c>
      <c r="B17" s="129" t="s">
        <v>102</v>
      </c>
      <c r="C17" s="124">
        <v>116</v>
      </c>
      <c r="D17" s="124">
        <v>140</v>
      </c>
      <c r="E17" s="77">
        <f t="shared" si="1"/>
        <v>-24</v>
      </c>
      <c r="F17" s="124">
        <v>48</v>
      </c>
      <c r="G17" s="133">
        <v>3973</v>
      </c>
    </row>
    <row r="18" spans="1:7" s="78" customFormat="1" ht="15.75">
      <c r="A18" s="76">
        <v>11</v>
      </c>
      <c r="B18" s="129" t="s">
        <v>52</v>
      </c>
      <c r="C18" s="124">
        <v>99</v>
      </c>
      <c r="D18" s="124">
        <v>297</v>
      </c>
      <c r="E18" s="77">
        <f t="shared" si="1"/>
        <v>-198</v>
      </c>
      <c r="F18" s="124">
        <v>42</v>
      </c>
      <c r="G18" s="133">
        <v>4099</v>
      </c>
    </row>
    <row r="19" spans="1:7" s="78" customFormat="1" ht="15.75">
      <c r="A19" s="76">
        <v>12</v>
      </c>
      <c r="B19" s="129" t="s">
        <v>81</v>
      </c>
      <c r="C19" s="124">
        <v>86</v>
      </c>
      <c r="D19" s="124">
        <v>36</v>
      </c>
      <c r="E19" s="77">
        <f t="shared" si="1"/>
        <v>50</v>
      </c>
      <c r="F19" s="124">
        <v>13</v>
      </c>
      <c r="G19" s="133">
        <v>3924</v>
      </c>
    </row>
    <row r="20" spans="1:7" s="78" customFormat="1" ht="15.75">
      <c r="A20" s="76">
        <v>13</v>
      </c>
      <c r="B20" s="129" t="s">
        <v>65</v>
      </c>
      <c r="C20" s="124">
        <v>83</v>
      </c>
      <c r="D20" s="124">
        <v>119</v>
      </c>
      <c r="E20" s="77">
        <f t="shared" si="1"/>
        <v>-36</v>
      </c>
      <c r="F20" s="124">
        <v>42</v>
      </c>
      <c r="G20" s="133">
        <v>3821</v>
      </c>
    </row>
    <row r="21" spans="1:7" s="78" customFormat="1" ht="15.75">
      <c r="A21" s="76">
        <v>14</v>
      </c>
      <c r="B21" s="129" t="s">
        <v>58</v>
      </c>
      <c r="C21" s="124">
        <v>80</v>
      </c>
      <c r="D21" s="124">
        <v>63</v>
      </c>
      <c r="E21" s="77">
        <f t="shared" si="1"/>
        <v>17</v>
      </c>
      <c r="F21" s="124">
        <v>52</v>
      </c>
      <c r="G21" s="133">
        <v>4506</v>
      </c>
    </row>
    <row r="22" spans="1:7" s="78" customFormat="1" ht="15.75">
      <c r="A22" s="76">
        <v>15</v>
      </c>
      <c r="B22" s="129" t="s">
        <v>64</v>
      </c>
      <c r="C22" s="124">
        <v>66</v>
      </c>
      <c r="D22" s="124">
        <v>58</v>
      </c>
      <c r="E22" s="77">
        <f t="shared" si="1"/>
        <v>8</v>
      </c>
      <c r="F22" s="124">
        <v>36</v>
      </c>
      <c r="G22" s="133">
        <v>3937</v>
      </c>
    </row>
    <row r="23" spans="1:7" s="78" customFormat="1" ht="38.25">
      <c r="A23" s="76">
        <v>16</v>
      </c>
      <c r="B23" s="129" t="s">
        <v>140</v>
      </c>
      <c r="C23" s="124">
        <v>62</v>
      </c>
      <c r="D23" s="124">
        <v>22</v>
      </c>
      <c r="E23" s="77">
        <f t="shared" si="1"/>
        <v>40</v>
      </c>
      <c r="F23" s="124">
        <v>7</v>
      </c>
      <c r="G23" s="133">
        <v>4526</v>
      </c>
    </row>
    <row r="24" spans="1:7" s="78" customFormat="1" ht="15.75">
      <c r="A24" s="76">
        <v>17</v>
      </c>
      <c r="B24" s="129" t="s">
        <v>56</v>
      </c>
      <c r="C24" s="124">
        <v>56</v>
      </c>
      <c r="D24" s="124">
        <v>88</v>
      </c>
      <c r="E24" s="77">
        <f t="shared" si="1"/>
        <v>-32</v>
      </c>
      <c r="F24" s="124">
        <v>6</v>
      </c>
      <c r="G24" s="133">
        <v>3724</v>
      </c>
    </row>
    <row r="25" spans="1:7" s="78" customFormat="1" ht="25.5">
      <c r="A25" s="76">
        <v>18</v>
      </c>
      <c r="B25" s="129" t="s">
        <v>168</v>
      </c>
      <c r="C25" s="124">
        <v>55</v>
      </c>
      <c r="D25" s="124">
        <v>19</v>
      </c>
      <c r="E25" s="77">
        <f t="shared" si="1"/>
        <v>36</v>
      </c>
      <c r="F25" s="124">
        <v>0</v>
      </c>
      <c r="G25" s="133" t="s">
        <v>40</v>
      </c>
    </row>
    <row r="26" spans="1:7" s="78" customFormat="1" ht="25.5">
      <c r="A26" s="76">
        <v>19</v>
      </c>
      <c r="B26" s="129" t="s">
        <v>90</v>
      </c>
      <c r="C26" s="124">
        <v>50</v>
      </c>
      <c r="D26" s="124">
        <v>62</v>
      </c>
      <c r="E26" s="77">
        <f t="shared" si="1"/>
        <v>-12</v>
      </c>
      <c r="F26" s="124">
        <v>13</v>
      </c>
      <c r="G26" s="134" t="s">
        <v>191</v>
      </c>
    </row>
    <row r="27" spans="1:7" s="78" customFormat="1" ht="15.75">
      <c r="A27" s="76">
        <v>20</v>
      </c>
      <c r="B27" s="129" t="s">
        <v>50</v>
      </c>
      <c r="C27" s="124">
        <v>49</v>
      </c>
      <c r="D27" s="124">
        <v>150</v>
      </c>
      <c r="E27" s="77">
        <f t="shared" si="1"/>
        <v>-101</v>
      </c>
      <c r="F27" s="124">
        <v>6</v>
      </c>
      <c r="G27" s="133">
        <v>4127</v>
      </c>
    </row>
    <row r="28" spans="1:7" s="78" customFormat="1" ht="15.75">
      <c r="A28" s="76">
        <v>21</v>
      </c>
      <c r="B28" s="129" t="s">
        <v>57</v>
      </c>
      <c r="C28" s="124">
        <v>48</v>
      </c>
      <c r="D28" s="124">
        <v>141</v>
      </c>
      <c r="E28" s="77">
        <f t="shared" si="1"/>
        <v>-93</v>
      </c>
      <c r="F28" s="124">
        <v>5</v>
      </c>
      <c r="G28" s="133">
        <v>4461</v>
      </c>
    </row>
    <row r="29" spans="1:7" s="78" customFormat="1" ht="18" customHeight="1">
      <c r="A29" s="76">
        <v>22</v>
      </c>
      <c r="B29" s="129" t="s">
        <v>55</v>
      </c>
      <c r="C29" s="124">
        <v>48</v>
      </c>
      <c r="D29" s="124">
        <v>38</v>
      </c>
      <c r="E29" s="77">
        <f t="shared" si="1"/>
        <v>10</v>
      </c>
      <c r="F29" s="124">
        <v>6</v>
      </c>
      <c r="G29" s="134" t="s">
        <v>192</v>
      </c>
    </row>
    <row r="30" spans="1:7" s="78" customFormat="1" ht="15.75">
      <c r="A30" s="76">
        <v>23</v>
      </c>
      <c r="B30" s="129" t="s">
        <v>85</v>
      </c>
      <c r="C30" s="124">
        <v>43</v>
      </c>
      <c r="D30" s="124">
        <v>34</v>
      </c>
      <c r="E30" s="77">
        <f t="shared" si="1"/>
        <v>9</v>
      </c>
      <c r="F30" s="124">
        <v>2</v>
      </c>
      <c r="G30" s="134" t="s">
        <v>193</v>
      </c>
    </row>
    <row r="31" spans="1:7" s="78" customFormat="1" ht="15.75">
      <c r="A31" s="76">
        <v>24</v>
      </c>
      <c r="B31" s="129" t="s">
        <v>107</v>
      </c>
      <c r="C31" s="124">
        <v>43</v>
      </c>
      <c r="D31" s="124">
        <v>70</v>
      </c>
      <c r="E31" s="77">
        <f t="shared" si="1"/>
        <v>-27</v>
      </c>
      <c r="F31" s="124">
        <v>7</v>
      </c>
      <c r="G31" s="133">
        <v>6129</v>
      </c>
    </row>
    <row r="32" spans="1:7" s="78" customFormat="1" ht="15.75">
      <c r="A32" s="76">
        <v>25</v>
      </c>
      <c r="B32" s="129" t="s">
        <v>169</v>
      </c>
      <c r="C32" s="124">
        <v>43</v>
      </c>
      <c r="D32" s="124">
        <v>7</v>
      </c>
      <c r="E32" s="77">
        <f t="shared" si="1"/>
        <v>36</v>
      </c>
      <c r="F32" s="124">
        <v>43</v>
      </c>
      <c r="G32" s="133">
        <v>4179</v>
      </c>
    </row>
    <row r="33" spans="1:7" s="78" customFormat="1" ht="27" customHeight="1">
      <c r="A33" s="76">
        <v>26</v>
      </c>
      <c r="B33" s="129" t="s">
        <v>84</v>
      </c>
      <c r="C33" s="124">
        <v>41</v>
      </c>
      <c r="D33" s="124">
        <v>108</v>
      </c>
      <c r="E33" s="77">
        <f t="shared" si="1"/>
        <v>-67</v>
      </c>
      <c r="F33" s="124">
        <v>17</v>
      </c>
      <c r="G33" s="133">
        <v>4057</v>
      </c>
    </row>
    <row r="34" spans="1:7" s="78" customFormat="1" ht="18.75" customHeight="1">
      <c r="A34" s="76">
        <v>27</v>
      </c>
      <c r="B34" s="129" t="s">
        <v>181</v>
      </c>
      <c r="C34" s="124">
        <v>39</v>
      </c>
      <c r="D34" s="124">
        <v>67</v>
      </c>
      <c r="E34" s="77">
        <f t="shared" si="1"/>
        <v>-28</v>
      </c>
      <c r="F34" s="124">
        <v>1</v>
      </c>
      <c r="G34" s="133">
        <v>3823</v>
      </c>
    </row>
    <row r="35" spans="1:7" s="78" customFormat="1" ht="38.25">
      <c r="A35" s="76">
        <v>28</v>
      </c>
      <c r="B35" s="129" t="s">
        <v>121</v>
      </c>
      <c r="C35" s="124">
        <v>37</v>
      </c>
      <c r="D35" s="124">
        <v>7</v>
      </c>
      <c r="E35" s="77">
        <f t="shared" si="1"/>
        <v>30</v>
      </c>
      <c r="F35" s="124">
        <v>0</v>
      </c>
      <c r="G35" s="133" t="s">
        <v>40</v>
      </c>
    </row>
    <row r="36" spans="1:7" s="78" customFormat="1" ht="15.75">
      <c r="A36" s="76">
        <v>29</v>
      </c>
      <c r="B36" s="129" t="s">
        <v>63</v>
      </c>
      <c r="C36" s="124">
        <v>36</v>
      </c>
      <c r="D36" s="124">
        <v>44</v>
      </c>
      <c r="E36" s="77">
        <f t="shared" si="1"/>
        <v>-8</v>
      </c>
      <c r="F36" s="124">
        <v>4</v>
      </c>
      <c r="G36" s="134" t="s">
        <v>194</v>
      </c>
    </row>
    <row r="37" spans="1:7" s="78" customFormat="1" ht="15.75">
      <c r="A37" s="76">
        <v>30</v>
      </c>
      <c r="B37" s="129" t="s">
        <v>59</v>
      </c>
      <c r="C37" s="124">
        <v>36</v>
      </c>
      <c r="D37" s="124">
        <v>22</v>
      </c>
      <c r="E37" s="77">
        <f t="shared" si="1"/>
        <v>14</v>
      </c>
      <c r="F37" s="124">
        <v>15</v>
      </c>
      <c r="G37" s="133">
        <v>4124</v>
      </c>
    </row>
    <row r="38" spans="1:7" s="78" customFormat="1" ht="25.5">
      <c r="A38" s="76">
        <v>31</v>
      </c>
      <c r="B38" s="129" t="s">
        <v>92</v>
      </c>
      <c r="C38" s="124">
        <v>33</v>
      </c>
      <c r="D38" s="124">
        <v>44</v>
      </c>
      <c r="E38" s="77">
        <f t="shared" si="1"/>
        <v>-11</v>
      </c>
      <c r="F38" s="124">
        <v>5</v>
      </c>
      <c r="G38" s="133">
        <v>6400</v>
      </c>
    </row>
    <row r="39" spans="1:7" s="78" customFormat="1" ht="15.75">
      <c r="A39" s="76">
        <v>32</v>
      </c>
      <c r="B39" s="129" t="s">
        <v>89</v>
      </c>
      <c r="C39" s="124">
        <v>33</v>
      </c>
      <c r="D39" s="124">
        <v>61</v>
      </c>
      <c r="E39" s="77">
        <f t="shared" si="1"/>
        <v>-28</v>
      </c>
      <c r="F39" s="124">
        <v>15</v>
      </c>
      <c r="G39" s="134" t="s">
        <v>195</v>
      </c>
    </row>
    <row r="40" spans="1:7" s="78" customFormat="1" ht="15.75">
      <c r="A40" s="76">
        <v>33</v>
      </c>
      <c r="B40" s="129" t="s">
        <v>68</v>
      </c>
      <c r="C40" s="124">
        <v>32</v>
      </c>
      <c r="D40" s="124">
        <v>72</v>
      </c>
      <c r="E40" s="77">
        <f t="shared" si="1"/>
        <v>-40</v>
      </c>
      <c r="F40" s="124">
        <v>16</v>
      </c>
      <c r="G40" s="133">
        <v>3717</v>
      </c>
    </row>
    <row r="41" spans="1:7" s="78" customFormat="1" ht="15.75">
      <c r="A41" s="76">
        <v>34</v>
      </c>
      <c r="B41" s="129" t="s">
        <v>60</v>
      </c>
      <c r="C41" s="124">
        <v>29</v>
      </c>
      <c r="D41" s="124">
        <v>37</v>
      </c>
      <c r="E41" s="77">
        <f t="shared" si="1"/>
        <v>-8</v>
      </c>
      <c r="F41" s="124">
        <v>9</v>
      </c>
      <c r="G41" s="134" t="s">
        <v>196</v>
      </c>
    </row>
    <row r="42" spans="1:7" s="78" customFormat="1" ht="25.5">
      <c r="A42" s="76">
        <v>35</v>
      </c>
      <c r="B42" s="129" t="s">
        <v>114</v>
      </c>
      <c r="C42" s="124">
        <v>28</v>
      </c>
      <c r="D42" s="124">
        <v>27</v>
      </c>
      <c r="E42" s="77">
        <f t="shared" si="1"/>
        <v>1</v>
      </c>
      <c r="F42" s="124">
        <v>2</v>
      </c>
      <c r="G42" s="133">
        <v>7932</v>
      </c>
    </row>
    <row r="43" spans="1:7" s="78" customFormat="1" ht="15.75">
      <c r="A43" s="76">
        <v>36</v>
      </c>
      <c r="B43" s="129" t="s">
        <v>94</v>
      </c>
      <c r="C43" s="124">
        <v>28</v>
      </c>
      <c r="D43" s="124">
        <v>31</v>
      </c>
      <c r="E43" s="77">
        <f t="shared" si="1"/>
        <v>-3</v>
      </c>
      <c r="F43" s="124">
        <v>7</v>
      </c>
      <c r="G43" s="133">
        <v>4986</v>
      </c>
    </row>
    <row r="44" spans="1:7" s="78" customFormat="1" ht="15.75">
      <c r="A44" s="76">
        <v>37</v>
      </c>
      <c r="B44" s="129" t="s">
        <v>131</v>
      </c>
      <c r="C44" s="124">
        <v>27</v>
      </c>
      <c r="D44" s="124">
        <v>23</v>
      </c>
      <c r="E44" s="77">
        <f t="shared" si="1"/>
        <v>4</v>
      </c>
      <c r="F44" s="124">
        <v>18</v>
      </c>
      <c r="G44" s="133">
        <v>3944</v>
      </c>
    </row>
    <row r="45" spans="1:7" s="78" customFormat="1" ht="25.5">
      <c r="A45" s="76">
        <v>38</v>
      </c>
      <c r="B45" s="129" t="s">
        <v>145</v>
      </c>
      <c r="C45" s="124">
        <v>27</v>
      </c>
      <c r="D45" s="124">
        <v>20</v>
      </c>
      <c r="E45" s="77">
        <f t="shared" si="1"/>
        <v>7</v>
      </c>
      <c r="F45" s="124">
        <v>3</v>
      </c>
      <c r="G45" s="133">
        <v>6374</v>
      </c>
    </row>
    <row r="46" spans="1:7" s="78" customFormat="1" ht="15.75">
      <c r="A46" s="76">
        <v>39</v>
      </c>
      <c r="B46" s="129" t="s">
        <v>66</v>
      </c>
      <c r="C46" s="124">
        <v>27</v>
      </c>
      <c r="D46" s="124">
        <v>44</v>
      </c>
      <c r="E46" s="77">
        <f t="shared" si="1"/>
        <v>-17</v>
      </c>
      <c r="F46" s="124">
        <v>12</v>
      </c>
      <c r="G46" s="133">
        <v>4066</v>
      </c>
    </row>
    <row r="47" spans="1:7" s="78" customFormat="1" ht="15.75">
      <c r="A47" s="76">
        <v>40</v>
      </c>
      <c r="B47" s="129" t="s">
        <v>62</v>
      </c>
      <c r="C47" s="124">
        <v>26</v>
      </c>
      <c r="D47" s="124">
        <v>56</v>
      </c>
      <c r="E47" s="77">
        <f t="shared" si="1"/>
        <v>-30</v>
      </c>
      <c r="F47" s="124">
        <v>14</v>
      </c>
      <c r="G47" s="133">
        <v>3709</v>
      </c>
    </row>
    <row r="48" spans="1:7" s="78" customFormat="1" ht="15.75">
      <c r="A48" s="76">
        <v>41</v>
      </c>
      <c r="B48" s="129" t="s">
        <v>70</v>
      </c>
      <c r="C48" s="124">
        <v>26</v>
      </c>
      <c r="D48" s="124">
        <v>31</v>
      </c>
      <c r="E48" s="77">
        <f t="shared" si="1"/>
        <v>-5</v>
      </c>
      <c r="F48" s="124">
        <v>5</v>
      </c>
      <c r="G48" s="133">
        <v>3819</v>
      </c>
    </row>
    <row r="49" spans="1:7" s="78" customFormat="1" ht="15.75">
      <c r="A49" s="76">
        <v>42</v>
      </c>
      <c r="B49" s="128" t="s">
        <v>106</v>
      </c>
      <c r="C49" s="124">
        <v>24</v>
      </c>
      <c r="D49" s="124">
        <v>10</v>
      </c>
      <c r="E49" s="77">
        <f t="shared" si="1"/>
        <v>14</v>
      </c>
      <c r="F49" s="124">
        <v>1</v>
      </c>
      <c r="G49" s="133">
        <v>3723</v>
      </c>
    </row>
    <row r="50" spans="1:7" s="78" customFormat="1" ht="51">
      <c r="A50" s="76">
        <v>43</v>
      </c>
      <c r="B50" s="129" t="s">
        <v>170</v>
      </c>
      <c r="C50" s="124">
        <v>24</v>
      </c>
      <c r="D50" s="124">
        <v>1</v>
      </c>
      <c r="E50" s="77">
        <f t="shared" si="1"/>
        <v>23</v>
      </c>
      <c r="F50" s="124">
        <v>2</v>
      </c>
      <c r="G50" s="133">
        <v>3800</v>
      </c>
    </row>
    <row r="51" spans="1:7" s="78" customFormat="1" ht="15.75">
      <c r="A51" s="76">
        <v>44</v>
      </c>
      <c r="B51" s="129" t="s">
        <v>61</v>
      </c>
      <c r="C51" s="124">
        <v>24</v>
      </c>
      <c r="D51" s="124">
        <v>52</v>
      </c>
      <c r="E51" s="77">
        <f t="shared" si="1"/>
        <v>-28</v>
      </c>
      <c r="F51" s="124">
        <v>11</v>
      </c>
      <c r="G51" s="133">
        <v>4047</v>
      </c>
    </row>
    <row r="52" spans="1:7" s="78" customFormat="1" ht="15" customHeight="1">
      <c r="A52" s="76">
        <v>45</v>
      </c>
      <c r="B52" s="129" t="s">
        <v>74</v>
      </c>
      <c r="C52" s="124">
        <v>23</v>
      </c>
      <c r="D52" s="124">
        <v>53</v>
      </c>
      <c r="E52" s="77">
        <f t="shared" si="1"/>
        <v>-30</v>
      </c>
      <c r="F52" s="124">
        <v>7</v>
      </c>
      <c r="G52" s="133">
        <v>3632</v>
      </c>
    </row>
    <row r="53" spans="1:7" s="78" customFormat="1" ht="15.75">
      <c r="A53" s="76">
        <v>46</v>
      </c>
      <c r="B53" s="129" t="s">
        <v>86</v>
      </c>
      <c r="C53" s="124">
        <v>23</v>
      </c>
      <c r="D53" s="124">
        <v>42</v>
      </c>
      <c r="E53" s="77">
        <f t="shared" si="1"/>
        <v>-19</v>
      </c>
      <c r="F53" s="124">
        <v>3</v>
      </c>
      <c r="G53" s="133">
        <v>3908</v>
      </c>
    </row>
    <row r="54" spans="1:7" s="78" customFormat="1" ht="15" customHeight="1">
      <c r="A54" s="76">
        <v>47</v>
      </c>
      <c r="B54" s="129" t="s">
        <v>87</v>
      </c>
      <c r="C54" s="124">
        <v>23</v>
      </c>
      <c r="D54" s="124">
        <v>50</v>
      </c>
      <c r="E54" s="77">
        <f t="shared" si="1"/>
        <v>-27</v>
      </c>
      <c r="F54" s="124">
        <v>15</v>
      </c>
      <c r="G54" s="133">
        <v>3557</v>
      </c>
    </row>
    <row r="55" spans="1:7" s="78" customFormat="1" ht="15.75">
      <c r="A55" s="76">
        <v>48</v>
      </c>
      <c r="B55" s="129" t="s">
        <v>108</v>
      </c>
      <c r="C55" s="124">
        <v>22</v>
      </c>
      <c r="D55" s="124">
        <v>23</v>
      </c>
      <c r="E55" s="77">
        <f t="shared" si="1"/>
        <v>-1</v>
      </c>
      <c r="F55" s="124">
        <v>4</v>
      </c>
      <c r="G55" s="134" t="s">
        <v>197</v>
      </c>
    </row>
    <row r="56" spans="1:7" s="78" customFormat="1" ht="25.5">
      <c r="A56" s="76">
        <v>49</v>
      </c>
      <c r="B56" s="129" t="s">
        <v>126</v>
      </c>
      <c r="C56" s="124">
        <v>22</v>
      </c>
      <c r="D56" s="124">
        <v>54</v>
      </c>
      <c r="E56" s="77">
        <f t="shared" si="1"/>
        <v>-32</v>
      </c>
      <c r="F56" s="124">
        <v>5</v>
      </c>
      <c r="G56" s="133">
        <v>3610</v>
      </c>
    </row>
    <row r="57" spans="1:7" s="78" customFormat="1" ht="25.5">
      <c r="A57" s="76">
        <v>50</v>
      </c>
      <c r="B57" s="129" t="s">
        <v>134</v>
      </c>
      <c r="C57" s="124">
        <v>22</v>
      </c>
      <c r="D57" s="124">
        <v>25</v>
      </c>
      <c r="E57" s="77">
        <f t="shared" si="1"/>
        <v>-3</v>
      </c>
      <c r="F57" s="124">
        <v>1</v>
      </c>
      <c r="G57" s="133">
        <v>3725</v>
      </c>
    </row>
  </sheetData>
  <sheetProtection/>
  <mergeCells count="10">
    <mergeCell ref="B1:G1"/>
    <mergeCell ref="C2:E2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6692913385826772" right="0.275590551181102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M124"/>
  <sheetViews>
    <sheetView zoomScaleSheetLayoutView="85" zoomScalePageLayoutView="0" workbookViewId="0" topLeftCell="A80">
      <selection activeCell="F112" sqref="F112:F124"/>
    </sheetView>
  </sheetViews>
  <sheetFormatPr defaultColWidth="8.8515625" defaultRowHeight="15"/>
  <cols>
    <col min="1" max="1" width="33.57421875" style="69" customWidth="1"/>
    <col min="2" max="2" width="11.140625" style="69" customWidth="1"/>
    <col min="3" max="3" width="14.00390625" style="80" customWidth="1"/>
    <col min="4" max="4" width="15.421875" style="80" customWidth="1"/>
    <col min="5" max="5" width="15.28125" style="80" customWidth="1"/>
    <col min="6" max="6" width="17.57421875" style="80" customWidth="1"/>
    <col min="7" max="16384" width="8.8515625" style="69" customWidth="1"/>
  </cols>
  <sheetData>
    <row r="1" spans="1:6" s="73" customFormat="1" ht="50.25" customHeight="1">
      <c r="A1" s="147" t="s">
        <v>183</v>
      </c>
      <c r="B1" s="147"/>
      <c r="C1" s="147"/>
      <c r="D1" s="147"/>
      <c r="E1" s="147"/>
      <c r="F1" s="147"/>
    </row>
    <row r="2" spans="1:6" s="73" customFormat="1" ht="20.25" customHeight="1">
      <c r="A2" s="153" t="s">
        <v>71</v>
      </c>
      <c r="B2" s="153"/>
      <c r="C2" s="153"/>
      <c r="D2" s="153"/>
      <c r="E2" s="153"/>
      <c r="F2" s="153"/>
    </row>
    <row r="3" ht="12" customHeight="1"/>
    <row r="4" spans="1:6" ht="18.75" customHeight="1">
      <c r="A4" s="149" t="s">
        <v>41</v>
      </c>
      <c r="B4" s="150" t="s">
        <v>42</v>
      </c>
      <c r="C4" s="150" t="s">
        <v>43</v>
      </c>
      <c r="D4" s="150" t="s">
        <v>44</v>
      </c>
      <c r="E4" s="151" t="s">
        <v>182</v>
      </c>
      <c r="F4" s="151"/>
    </row>
    <row r="5" spans="1:6" ht="18.75" customHeight="1">
      <c r="A5" s="149"/>
      <c r="B5" s="150"/>
      <c r="C5" s="150"/>
      <c r="D5" s="150"/>
      <c r="E5" s="150" t="s">
        <v>45</v>
      </c>
      <c r="F5" s="154" t="s">
        <v>46</v>
      </c>
    </row>
    <row r="6" spans="1:6" ht="58.5" customHeight="1">
      <c r="A6" s="149"/>
      <c r="B6" s="150"/>
      <c r="C6" s="150"/>
      <c r="D6" s="150"/>
      <c r="E6" s="150"/>
      <c r="F6" s="154"/>
    </row>
    <row r="7" spans="1:6" ht="12.75">
      <c r="A7" s="70" t="s">
        <v>72</v>
      </c>
      <c r="B7" s="70"/>
      <c r="C7" s="81"/>
      <c r="D7" s="81">
        <v>4</v>
      </c>
      <c r="E7" s="81"/>
      <c r="F7" s="81"/>
    </row>
    <row r="8" spans="1:13" ht="27" customHeight="1">
      <c r="A8" s="152" t="s">
        <v>28</v>
      </c>
      <c r="B8" s="152"/>
      <c r="C8" s="152"/>
      <c r="D8" s="152"/>
      <c r="E8" s="152"/>
      <c r="F8" s="152"/>
      <c r="M8" s="82"/>
    </row>
    <row r="9" spans="1:13" s="130" customFormat="1" ht="15.75">
      <c r="A9" s="132" t="s">
        <v>85</v>
      </c>
      <c r="B9" s="124">
        <v>43</v>
      </c>
      <c r="C9" s="124">
        <v>34</v>
      </c>
      <c r="D9" s="77">
        <f aca="true" t="shared" si="0" ref="D9:D19">B9-C9</f>
        <v>9</v>
      </c>
      <c r="E9" s="124">
        <v>2</v>
      </c>
      <c r="F9" s="77">
        <v>4096</v>
      </c>
      <c r="M9" s="131"/>
    </row>
    <row r="10" spans="1:6" s="130" customFormat="1" ht="15.75">
      <c r="A10" s="132" t="s">
        <v>107</v>
      </c>
      <c r="B10" s="124">
        <v>43</v>
      </c>
      <c r="C10" s="124">
        <v>70</v>
      </c>
      <c r="D10" s="77">
        <f t="shared" si="0"/>
        <v>-27</v>
      </c>
      <c r="E10" s="124">
        <v>7</v>
      </c>
      <c r="F10" s="77">
        <v>6129</v>
      </c>
    </row>
    <row r="11" spans="1:6" s="130" customFormat="1" ht="15.75">
      <c r="A11" s="132" t="s">
        <v>84</v>
      </c>
      <c r="B11" s="124">
        <v>41</v>
      </c>
      <c r="C11" s="124">
        <v>108</v>
      </c>
      <c r="D11" s="77">
        <f t="shared" si="0"/>
        <v>-67</v>
      </c>
      <c r="E11" s="124">
        <v>17</v>
      </c>
      <c r="F11" s="77">
        <v>4057</v>
      </c>
    </row>
    <row r="12" spans="1:6" s="130" customFormat="1" ht="15.75">
      <c r="A12" s="132" t="s">
        <v>109</v>
      </c>
      <c r="B12" s="124">
        <v>25</v>
      </c>
      <c r="C12" s="124">
        <v>50</v>
      </c>
      <c r="D12" s="77">
        <f t="shared" si="0"/>
        <v>-25</v>
      </c>
      <c r="E12" s="124">
        <v>4</v>
      </c>
      <c r="F12" s="77">
        <v>5400</v>
      </c>
    </row>
    <row r="13" spans="1:6" s="130" customFormat="1" ht="15.75">
      <c r="A13" s="132" t="s">
        <v>112</v>
      </c>
      <c r="B13" s="124">
        <v>25</v>
      </c>
      <c r="C13" s="124">
        <v>91</v>
      </c>
      <c r="D13" s="77">
        <f>B13-C13</f>
        <v>-66</v>
      </c>
      <c r="E13" s="124">
        <v>13</v>
      </c>
      <c r="F13" s="77">
        <v>3803</v>
      </c>
    </row>
    <row r="14" spans="1:6" s="130" customFormat="1" ht="15.75">
      <c r="A14" s="132" t="s">
        <v>106</v>
      </c>
      <c r="B14" s="124">
        <v>24</v>
      </c>
      <c r="C14" s="124">
        <v>10</v>
      </c>
      <c r="D14" s="77">
        <f t="shared" si="0"/>
        <v>14</v>
      </c>
      <c r="E14" s="124">
        <v>1</v>
      </c>
      <c r="F14" s="77">
        <v>3723</v>
      </c>
    </row>
    <row r="15" spans="1:6" s="130" customFormat="1" ht="15.75">
      <c r="A15" s="132" t="s">
        <v>108</v>
      </c>
      <c r="B15" s="124">
        <v>22</v>
      </c>
      <c r="C15" s="124">
        <v>23</v>
      </c>
      <c r="D15" s="77">
        <f t="shared" si="0"/>
        <v>-1</v>
      </c>
      <c r="E15" s="124">
        <v>4</v>
      </c>
      <c r="F15" s="77">
        <v>3723</v>
      </c>
    </row>
    <row r="16" spans="1:6" s="130" customFormat="1" ht="15.75">
      <c r="A16" s="132" t="s">
        <v>111</v>
      </c>
      <c r="B16" s="124">
        <v>14</v>
      </c>
      <c r="C16" s="124">
        <v>15</v>
      </c>
      <c r="D16" s="77">
        <f t="shared" si="0"/>
        <v>-1</v>
      </c>
      <c r="E16" s="124">
        <v>1</v>
      </c>
      <c r="F16" s="77">
        <v>3780</v>
      </c>
    </row>
    <row r="17" spans="1:6" s="130" customFormat="1" ht="15.75">
      <c r="A17" s="132" t="s">
        <v>176</v>
      </c>
      <c r="B17" s="124">
        <v>11</v>
      </c>
      <c r="C17" s="124">
        <v>2</v>
      </c>
      <c r="D17" s="77">
        <f t="shared" si="0"/>
        <v>9</v>
      </c>
      <c r="E17" s="124">
        <v>0</v>
      </c>
      <c r="F17" s="77" t="s">
        <v>40</v>
      </c>
    </row>
    <row r="18" spans="1:6" s="130" customFormat="1" ht="31.5">
      <c r="A18" s="125" t="s">
        <v>110</v>
      </c>
      <c r="B18" s="124">
        <v>7</v>
      </c>
      <c r="C18" s="124">
        <v>101</v>
      </c>
      <c r="D18" s="77">
        <f t="shared" si="0"/>
        <v>-94</v>
      </c>
      <c r="E18" s="124">
        <v>0</v>
      </c>
      <c r="F18" s="77" t="s">
        <v>40</v>
      </c>
    </row>
    <row r="19" spans="1:6" s="130" customFormat="1" ht="31.5">
      <c r="A19" s="125" t="s">
        <v>184</v>
      </c>
      <c r="B19" s="124">
        <v>7</v>
      </c>
      <c r="C19" s="124">
        <v>0</v>
      </c>
      <c r="D19" s="77">
        <f t="shared" si="0"/>
        <v>7</v>
      </c>
      <c r="E19" s="124">
        <v>0</v>
      </c>
      <c r="F19" s="77" t="s">
        <v>40</v>
      </c>
    </row>
    <row r="20" spans="1:6" ht="30" customHeight="1">
      <c r="A20" s="152" t="s">
        <v>2</v>
      </c>
      <c r="B20" s="152"/>
      <c r="C20" s="152"/>
      <c r="D20" s="152"/>
      <c r="E20" s="152"/>
      <c r="F20" s="152"/>
    </row>
    <row r="21" spans="1:6" s="130" customFormat="1" ht="31.5">
      <c r="A21" s="125" t="s">
        <v>103</v>
      </c>
      <c r="B21" s="124">
        <v>259</v>
      </c>
      <c r="C21" s="124">
        <v>88</v>
      </c>
      <c r="D21" s="77">
        <f aca="true" t="shared" si="1" ref="D21:D34">B21-C21</f>
        <v>171</v>
      </c>
      <c r="E21" s="124">
        <v>3</v>
      </c>
      <c r="F21" s="77">
        <v>3912</v>
      </c>
    </row>
    <row r="22" spans="1:6" s="130" customFormat="1" ht="15.75">
      <c r="A22" s="125" t="s">
        <v>57</v>
      </c>
      <c r="B22" s="124">
        <v>48</v>
      </c>
      <c r="C22" s="124">
        <v>141</v>
      </c>
      <c r="D22" s="77">
        <f t="shared" si="1"/>
        <v>-93</v>
      </c>
      <c r="E22" s="124">
        <v>5</v>
      </c>
      <c r="F22" s="77">
        <v>4461</v>
      </c>
    </row>
    <row r="23" spans="1:6" s="130" customFormat="1" ht="31.5">
      <c r="A23" s="125" t="s">
        <v>114</v>
      </c>
      <c r="B23" s="124">
        <v>28</v>
      </c>
      <c r="C23" s="124">
        <v>27</v>
      </c>
      <c r="D23" s="77">
        <f t="shared" si="1"/>
        <v>1</v>
      </c>
      <c r="E23" s="124">
        <v>2</v>
      </c>
      <c r="F23" s="77">
        <v>7932</v>
      </c>
    </row>
    <row r="24" spans="1:6" s="130" customFormat="1" ht="47.25" customHeight="1">
      <c r="A24" s="125" t="s">
        <v>170</v>
      </c>
      <c r="B24" s="124">
        <v>24</v>
      </c>
      <c r="C24" s="124">
        <v>1</v>
      </c>
      <c r="D24" s="77">
        <f t="shared" si="1"/>
        <v>23</v>
      </c>
      <c r="E24" s="124">
        <v>2</v>
      </c>
      <c r="F24" s="77">
        <v>3800</v>
      </c>
    </row>
    <row r="25" spans="1:6" s="130" customFormat="1" ht="15.75">
      <c r="A25" s="125" t="s">
        <v>120</v>
      </c>
      <c r="B25" s="124">
        <v>18</v>
      </c>
      <c r="C25" s="124">
        <v>86</v>
      </c>
      <c r="D25" s="77">
        <f t="shared" si="1"/>
        <v>-68</v>
      </c>
      <c r="E25" s="124">
        <v>3</v>
      </c>
      <c r="F25" s="77">
        <v>4024</v>
      </c>
    </row>
    <row r="26" spans="1:6" s="130" customFormat="1" ht="15.75">
      <c r="A26" s="125" t="s">
        <v>173</v>
      </c>
      <c r="B26" s="124">
        <v>17</v>
      </c>
      <c r="C26" s="124">
        <v>9</v>
      </c>
      <c r="D26" s="77">
        <f t="shared" si="1"/>
        <v>8</v>
      </c>
      <c r="E26" s="124">
        <v>3</v>
      </c>
      <c r="F26" s="77">
        <v>4475</v>
      </c>
    </row>
    <row r="27" spans="1:6" s="130" customFormat="1" ht="15.75">
      <c r="A27" s="125" t="s">
        <v>116</v>
      </c>
      <c r="B27" s="124">
        <v>16</v>
      </c>
      <c r="C27" s="124">
        <v>37</v>
      </c>
      <c r="D27" s="77">
        <f t="shared" si="1"/>
        <v>-21</v>
      </c>
      <c r="E27" s="124">
        <v>2</v>
      </c>
      <c r="F27" s="77">
        <v>4500</v>
      </c>
    </row>
    <row r="28" spans="1:6" s="130" customFormat="1" ht="15.75">
      <c r="A28" s="125" t="s">
        <v>115</v>
      </c>
      <c r="B28" s="124">
        <v>14</v>
      </c>
      <c r="C28" s="124">
        <v>92</v>
      </c>
      <c r="D28" s="77">
        <f t="shared" si="1"/>
        <v>-78</v>
      </c>
      <c r="E28" s="124">
        <v>4</v>
      </c>
      <c r="F28" s="77">
        <v>3662</v>
      </c>
    </row>
    <row r="29" spans="1:6" s="130" customFormat="1" ht="15.75">
      <c r="A29" s="125" t="s">
        <v>117</v>
      </c>
      <c r="B29" s="124">
        <v>13</v>
      </c>
      <c r="C29" s="124">
        <v>26</v>
      </c>
      <c r="D29" s="77">
        <f t="shared" si="1"/>
        <v>-13</v>
      </c>
      <c r="E29" s="124">
        <v>3</v>
      </c>
      <c r="F29" s="77">
        <v>3983</v>
      </c>
    </row>
    <row r="30" spans="1:6" s="130" customFormat="1" ht="31.5">
      <c r="A30" s="125" t="s">
        <v>119</v>
      </c>
      <c r="B30" s="124">
        <v>13</v>
      </c>
      <c r="C30" s="124">
        <v>20</v>
      </c>
      <c r="D30" s="77">
        <f t="shared" si="1"/>
        <v>-7</v>
      </c>
      <c r="E30" s="124">
        <v>3</v>
      </c>
      <c r="F30" s="77">
        <v>4117</v>
      </c>
    </row>
    <row r="31" spans="1:6" s="130" customFormat="1" ht="15.75">
      <c r="A31" s="125" t="s">
        <v>185</v>
      </c>
      <c r="B31" s="124">
        <v>12</v>
      </c>
      <c r="C31" s="124">
        <v>14</v>
      </c>
      <c r="D31" s="77">
        <f t="shared" si="1"/>
        <v>-2</v>
      </c>
      <c r="E31" s="124">
        <v>1</v>
      </c>
      <c r="F31" s="77">
        <v>3750</v>
      </c>
    </row>
    <row r="32" spans="1:6" s="130" customFormat="1" ht="15.75">
      <c r="A32" s="125" t="s">
        <v>113</v>
      </c>
      <c r="B32" s="124">
        <v>11</v>
      </c>
      <c r="C32" s="124">
        <v>7</v>
      </c>
      <c r="D32" s="77">
        <f t="shared" si="1"/>
        <v>4</v>
      </c>
      <c r="E32" s="124">
        <v>1</v>
      </c>
      <c r="F32" s="77">
        <v>5721</v>
      </c>
    </row>
    <row r="33" spans="1:6" s="130" customFormat="1" ht="15.75">
      <c r="A33" s="125" t="s">
        <v>118</v>
      </c>
      <c r="B33" s="124">
        <v>10</v>
      </c>
      <c r="C33" s="124">
        <v>27</v>
      </c>
      <c r="D33" s="77">
        <f t="shared" si="1"/>
        <v>-17</v>
      </c>
      <c r="E33" s="124">
        <v>2</v>
      </c>
      <c r="F33" s="77">
        <v>4000</v>
      </c>
    </row>
    <row r="34" spans="1:6" s="130" customFormat="1" ht="15.75">
      <c r="A34" s="125" t="s">
        <v>177</v>
      </c>
      <c r="B34" s="124">
        <v>10</v>
      </c>
      <c r="C34" s="124">
        <v>17</v>
      </c>
      <c r="D34" s="77">
        <f t="shared" si="1"/>
        <v>-7</v>
      </c>
      <c r="E34" s="124">
        <v>0</v>
      </c>
      <c r="F34" s="77" t="s">
        <v>40</v>
      </c>
    </row>
    <row r="35" spans="1:6" s="130" customFormat="1" ht="30" customHeight="1">
      <c r="A35" s="152" t="s">
        <v>1</v>
      </c>
      <c r="B35" s="152"/>
      <c r="C35" s="152"/>
      <c r="D35" s="152"/>
      <c r="E35" s="152"/>
      <c r="F35" s="152"/>
    </row>
    <row r="36" spans="1:6" s="130" customFormat="1" ht="15.75">
      <c r="A36" s="125" t="s">
        <v>73</v>
      </c>
      <c r="B36" s="124">
        <v>139</v>
      </c>
      <c r="C36" s="124">
        <v>125</v>
      </c>
      <c r="D36" s="77">
        <f aca="true" t="shared" si="2" ref="D36:D49">B36-C36</f>
        <v>14</v>
      </c>
      <c r="E36" s="124">
        <v>17</v>
      </c>
      <c r="F36" s="77">
        <v>3758</v>
      </c>
    </row>
    <row r="37" spans="1:6" s="130" customFormat="1" ht="15.75">
      <c r="A37" s="125" t="s">
        <v>52</v>
      </c>
      <c r="B37" s="124">
        <v>99</v>
      </c>
      <c r="C37" s="124">
        <v>297</v>
      </c>
      <c r="D37" s="77">
        <f t="shared" si="2"/>
        <v>-198</v>
      </c>
      <c r="E37" s="124">
        <v>42</v>
      </c>
      <c r="F37" s="77">
        <v>4099</v>
      </c>
    </row>
    <row r="38" spans="1:6" s="130" customFormat="1" ht="15.75">
      <c r="A38" s="125" t="s">
        <v>169</v>
      </c>
      <c r="B38" s="124">
        <v>43</v>
      </c>
      <c r="C38" s="124">
        <v>7</v>
      </c>
      <c r="D38" s="77">
        <f t="shared" si="2"/>
        <v>36</v>
      </c>
      <c r="E38" s="124">
        <v>43</v>
      </c>
      <c r="F38" s="77">
        <v>4179</v>
      </c>
    </row>
    <row r="39" spans="1:6" s="130" customFormat="1" ht="31.5">
      <c r="A39" s="125" t="s">
        <v>121</v>
      </c>
      <c r="B39" s="124">
        <v>37</v>
      </c>
      <c r="C39" s="124">
        <v>7</v>
      </c>
      <c r="D39" s="77">
        <f t="shared" si="2"/>
        <v>30</v>
      </c>
      <c r="E39" s="124">
        <v>0</v>
      </c>
      <c r="F39" s="77" t="s">
        <v>40</v>
      </c>
    </row>
    <row r="40" spans="1:6" s="130" customFormat="1" ht="15.75">
      <c r="A40" s="125" t="s">
        <v>63</v>
      </c>
      <c r="B40" s="124">
        <v>36</v>
      </c>
      <c r="C40" s="124">
        <v>44</v>
      </c>
      <c r="D40" s="77">
        <f t="shared" si="2"/>
        <v>-8</v>
      </c>
      <c r="E40" s="124">
        <v>4</v>
      </c>
      <c r="F40" s="77">
        <v>4117</v>
      </c>
    </row>
    <row r="41" spans="1:6" s="130" customFormat="1" ht="15.75">
      <c r="A41" s="125" t="s">
        <v>74</v>
      </c>
      <c r="B41" s="124">
        <v>23</v>
      </c>
      <c r="C41" s="124">
        <v>53</v>
      </c>
      <c r="D41" s="77">
        <f t="shared" si="2"/>
        <v>-30</v>
      </c>
      <c r="E41" s="124">
        <v>7</v>
      </c>
      <c r="F41" s="77">
        <v>3632</v>
      </c>
    </row>
    <row r="42" spans="1:6" s="130" customFormat="1" ht="47.25">
      <c r="A42" s="125" t="s">
        <v>171</v>
      </c>
      <c r="B42" s="124">
        <v>19</v>
      </c>
      <c r="C42" s="124">
        <v>12</v>
      </c>
      <c r="D42" s="77">
        <f t="shared" si="2"/>
        <v>7</v>
      </c>
      <c r="E42" s="124">
        <v>0</v>
      </c>
      <c r="F42" s="77" t="s">
        <v>40</v>
      </c>
    </row>
    <row r="43" spans="1:6" s="130" customFormat="1" ht="15.75">
      <c r="A43" s="125" t="s">
        <v>124</v>
      </c>
      <c r="B43" s="124">
        <v>16</v>
      </c>
      <c r="C43" s="124">
        <v>20</v>
      </c>
      <c r="D43" s="77">
        <f t="shared" si="2"/>
        <v>-4</v>
      </c>
      <c r="E43" s="124">
        <v>3</v>
      </c>
      <c r="F43" s="77">
        <v>3974</v>
      </c>
    </row>
    <row r="44" spans="1:6" s="130" customFormat="1" ht="15.75">
      <c r="A44" s="125" t="s">
        <v>123</v>
      </c>
      <c r="B44" s="124">
        <v>14</v>
      </c>
      <c r="C44" s="124">
        <v>10</v>
      </c>
      <c r="D44" s="77">
        <f t="shared" si="2"/>
        <v>4</v>
      </c>
      <c r="E44" s="124">
        <v>3</v>
      </c>
      <c r="F44" s="77">
        <v>4600</v>
      </c>
    </row>
    <row r="45" spans="1:6" s="130" customFormat="1" ht="15.75">
      <c r="A45" s="125" t="s">
        <v>125</v>
      </c>
      <c r="B45" s="124">
        <v>12</v>
      </c>
      <c r="C45" s="124">
        <v>9</v>
      </c>
      <c r="D45" s="77">
        <f t="shared" si="2"/>
        <v>3</v>
      </c>
      <c r="E45" s="124">
        <v>3</v>
      </c>
      <c r="F45" s="77">
        <v>3900</v>
      </c>
    </row>
    <row r="46" spans="1:6" s="130" customFormat="1" ht="15.75">
      <c r="A46" s="125" t="s">
        <v>122</v>
      </c>
      <c r="B46" s="124">
        <v>11</v>
      </c>
      <c r="C46" s="124">
        <v>4</v>
      </c>
      <c r="D46" s="77">
        <f t="shared" si="2"/>
        <v>7</v>
      </c>
      <c r="E46" s="124">
        <v>0</v>
      </c>
      <c r="F46" s="77" t="s">
        <v>40</v>
      </c>
    </row>
    <row r="47" spans="1:6" s="130" customFormat="1" ht="15.75">
      <c r="A47" s="125" t="s">
        <v>178</v>
      </c>
      <c r="B47" s="124">
        <v>10</v>
      </c>
      <c r="C47" s="124">
        <v>12</v>
      </c>
      <c r="D47" s="77">
        <f t="shared" si="2"/>
        <v>-2</v>
      </c>
      <c r="E47" s="124">
        <v>2</v>
      </c>
      <c r="F47" s="77">
        <v>3737</v>
      </c>
    </row>
    <row r="48" spans="1:6" s="130" customFormat="1" ht="15.75">
      <c r="A48" s="125" t="s">
        <v>179</v>
      </c>
      <c r="B48" s="124">
        <v>10</v>
      </c>
      <c r="C48" s="124">
        <v>25</v>
      </c>
      <c r="D48" s="77">
        <f t="shared" si="2"/>
        <v>-15</v>
      </c>
      <c r="E48" s="124">
        <v>0</v>
      </c>
      <c r="F48" s="77">
        <v>3758</v>
      </c>
    </row>
    <row r="49" spans="1:6" s="130" customFormat="1" ht="15.75">
      <c r="A49" s="125" t="s">
        <v>186</v>
      </c>
      <c r="B49" s="124">
        <v>9</v>
      </c>
      <c r="C49" s="124">
        <v>1</v>
      </c>
      <c r="D49" s="77">
        <f t="shared" si="2"/>
        <v>8</v>
      </c>
      <c r="E49" s="124">
        <v>0</v>
      </c>
      <c r="F49" s="77">
        <v>3758</v>
      </c>
    </row>
    <row r="50" spans="1:6" s="130" customFormat="1" ht="30" customHeight="1">
      <c r="A50" s="152" t="s">
        <v>0</v>
      </c>
      <c r="B50" s="152"/>
      <c r="C50" s="152"/>
      <c r="D50" s="152"/>
      <c r="E50" s="152"/>
      <c r="F50" s="152"/>
    </row>
    <row r="51" spans="1:6" s="130" customFormat="1" ht="15.75">
      <c r="A51" s="132" t="s">
        <v>65</v>
      </c>
      <c r="B51" s="124">
        <v>83</v>
      </c>
      <c r="C51" s="124">
        <v>119</v>
      </c>
      <c r="D51" s="77">
        <f aca="true" t="shared" si="3" ref="D51:D60">B51-C51</f>
        <v>-36</v>
      </c>
      <c r="E51" s="124">
        <v>42</v>
      </c>
      <c r="F51" s="77">
        <v>3821</v>
      </c>
    </row>
    <row r="52" spans="1:6" s="130" customFormat="1" ht="15.75">
      <c r="A52" s="132" t="s">
        <v>62</v>
      </c>
      <c r="B52" s="124">
        <v>26</v>
      </c>
      <c r="C52" s="124">
        <v>56</v>
      </c>
      <c r="D52" s="77">
        <f t="shared" si="3"/>
        <v>-30</v>
      </c>
      <c r="E52" s="124">
        <v>14</v>
      </c>
      <c r="F52" s="77">
        <v>3709</v>
      </c>
    </row>
    <row r="53" spans="1:6" s="130" customFormat="1" ht="15.75">
      <c r="A53" s="132" t="s">
        <v>86</v>
      </c>
      <c r="B53" s="124">
        <v>23</v>
      </c>
      <c r="C53" s="124">
        <v>42</v>
      </c>
      <c r="D53" s="77">
        <f t="shared" si="3"/>
        <v>-19</v>
      </c>
      <c r="E53" s="124">
        <v>3</v>
      </c>
      <c r="F53" s="77">
        <v>3908</v>
      </c>
    </row>
    <row r="54" spans="1:6" s="130" customFormat="1" ht="15.75">
      <c r="A54" s="132" t="s">
        <v>126</v>
      </c>
      <c r="B54" s="124">
        <v>22</v>
      </c>
      <c r="C54" s="124">
        <v>54</v>
      </c>
      <c r="D54" s="77">
        <f t="shared" si="3"/>
        <v>-32</v>
      </c>
      <c r="E54" s="124">
        <v>5</v>
      </c>
      <c r="F54" s="77">
        <v>3610</v>
      </c>
    </row>
    <row r="55" spans="1:6" s="130" customFormat="1" ht="18.75" customHeight="1">
      <c r="A55" s="132" t="s">
        <v>105</v>
      </c>
      <c r="B55" s="124">
        <v>15</v>
      </c>
      <c r="C55" s="124">
        <v>82</v>
      </c>
      <c r="D55" s="77">
        <f t="shared" si="3"/>
        <v>-67</v>
      </c>
      <c r="E55" s="124">
        <v>10</v>
      </c>
      <c r="F55" s="77">
        <v>3887</v>
      </c>
    </row>
    <row r="56" spans="1:6" s="130" customFormat="1" ht="15.75">
      <c r="A56" s="132" t="s">
        <v>175</v>
      </c>
      <c r="B56" s="124">
        <v>14</v>
      </c>
      <c r="C56" s="124">
        <v>0</v>
      </c>
      <c r="D56" s="77">
        <f t="shared" si="3"/>
        <v>14</v>
      </c>
      <c r="E56" s="124">
        <v>1</v>
      </c>
      <c r="F56" s="77">
        <v>5000</v>
      </c>
    </row>
    <row r="57" spans="1:6" s="130" customFormat="1" ht="15.75">
      <c r="A57" s="132" t="s">
        <v>130</v>
      </c>
      <c r="B57" s="124">
        <v>14</v>
      </c>
      <c r="C57" s="124">
        <v>63</v>
      </c>
      <c r="D57" s="77">
        <f t="shared" si="3"/>
        <v>-49</v>
      </c>
      <c r="E57" s="124">
        <v>6</v>
      </c>
      <c r="F57" s="77">
        <v>4258</v>
      </c>
    </row>
    <row r="58" spans="1:6" s="130" customFormat="1" ht="15.75">
      <c r="A58" s="132" t="s">
        <v>129</v>
      </c>
      <c r="B58" s="124">
        <v>12</v>
      </c>
      <c r="C58" s="124">
        <v>24</v>
      </c>
      <c r="D58" s="77">
        <f t="shared" si="3"/>
        <v>-12</v>
      </c>
      <c r="E58" s="124">
        <v>9</v>
      </c>
      <c r="F58" s="77">
        <v>3694</v>
      </c>
    </row>
    <row r="59" spans="1:6" s="130" customFormat="1" ht="15.75">
      <c r="A59" s="132" t="s">
        <v>127</v>
      </c>
      <c r="B59" s="124">
        <v>9</v>
      </c>
      <c r="C59" s="124">
        <v>33</v>
      </c>
      <c r="D59" s="77">
        <f t="shared" si="3"/>
        <v>-24</v>
      </c>
      <c r="E59" s="124">
        <v>0</v>
      </c>
      <c r="F59" s="77" t="s">
        <v>40</v>
      </c>
    </row>
    <row r="60" spans="1:6" s="130" customFormat="1" ht="15.75">
      <c r="A60" s="132" t="s">
        <v>128</v>
      </c>
      <c r="B60" s="124">
        <v>8</v>
      </c>
      <c r="C60" s="124">
        <v>12</v>
      </c>
      <c r="D60" s="77">
        <f t="shared" si="3"/>
        <v>-4</v>
      </c>
      <c r="E60" s="124">
        <v>0</v>
      </c>
      <c r="F60" s="77" t="s">
        <v>40</v>
      </c>
    </row>
    <row r="61" spans="1:6" s="130" customFormat="1" ht="30" customHeight="1">
      <c r="A61" s="152" t="s">
        <v>4</v>
      </c>
      <c r="B61" s="152"/>
      <c r="C61" s="152"/>
      <c r="D61" s="152"/>
      <c r="E61" s="152"/>
      <c r="F61" s="152"/>
    </row>
    <row r="62" spans="1:6" s="130" customFormat="1" ht="19.5" customHeight="1">
      <c r="A62" s="125" t="s">
        <v>80</v>
      </c>
      <c r="B62" s="124">
        <v>241</v>
      </c>
      <c r="C62" s="124">
        <v>442</v>
      </c>
      <c r="D62" s="77">
        <f aca="true" t="shared" si="4" ref="D62:D76">B62-C62</f>
        <v>-201</v>
      </c>
      <c r="E62" s="124">
        <v>117</v>
      </c>
      <c r="F62" s="77">
        <v>3824</v>
      </c>
    </row>
    <row r="63" spans="1:6" s="130" customFormat="1" ht="15.75">
      <c r="A63" s="125" t="s">
        <v>51</v>
      </c>
      <c r="B63" s="124">
        <v>142</v>
      </c>
      <c r="C63" s="124">
        <v>168</v>
      </c>
      <c r="D63" s="77">
        <f t="shared" si="4"/>
        <v>-26</v>
      </c>
      <c r="E63" s="124">
        <v>60</v>
      </c>
      <c r="F63" s="77">
        <v>4069</v>
      </c>
    </row>
    <row r="64" spans="1:6" s="130" customFormat="1" ht="31.5">
      <c r="A64" s="125" t="s">
        <v>82</v>
      </c>
      <c r="B64" s="124">
        <v>142</v>
      </c>
      <c r="C64" s="124">
        <v>365</v>
      </c>
      <c r="D64" s="77">
        <f t="shared" si="4"/>
        <v>-223</v>
      </c>
      <c r="E64" s="124">
        <v>67</v>
      </c>
      <c r="F64" s="77">
        <v>3651</v>
      </c>
    </row>
    <row r="65" spans="1:6" s="130" customFormat="1" ht="15.75">
      <c r="A65" s="125" t="s">
        <v>102</v>
      </c>
      <c r="B65" s="124">
        <v>116</v>
      </c>
      <c r="C65" s="124">
        <v>140</v>
      </c>
      <c r="D65" s="77">
        <f t="shared" si="4"/>
        <v>-24</v>
      </c>
      <c r="E65" s="124">
        <v>48</v>
      </c>
      <c r="F65" s="77">
        <v>3973</v>
      </c>
    </row>
    <row r="66" spans="1:6" s="130" customFormat="1" ht="15.75">
      <c r="A66" s="125" t="s">
        <v>64</v>
      </c>
      <c r="B66" s="124">
        <v>66</v>
      </c>
      <c r="C66" s="124">
        <v>58</v>
      </c>
      <c r="D66" s="77">
        <f t="shared" si="4"/>
        <v>8</v>
      </c>
      <c r="E66" s="124">
        <v>36</v>
      </c>
      <c r="F66" s="77">
        <v>3937</v>
      </c>
    </row>
    <row r="67" spans="1:6" s="130" customFormat="1" ht="15.75">
      <c r="A67" s="125" t="s">
        <v>50</v>
      </c>
      <c r="B67" s="124">
        <v>49</v>
      </c>
      <c r="C67" s="124">
        <v>150</v>
      </c>
      <c r="D67" s="77">
        <f t="shared" si="4"/>
        <v>-101</v>
      </c>
      <c r="E67" s="124">
        <v>6</v>
      </c>
      <c r="F67" s="77">
        <v>4127</v>
      </c>
    </row>
    <row r="68" spans="1:6" s="130" customFormat="1" ht="63">
      <c r="A68" s="125" t="s">
        <v>104</v>
      </c>
      <c r="B68" s="124">
        <v>39</v>
      </c>
      <c r="C68" s="124">
        <v>67</v>
      </c>
      <c r="D68" s="77">
        <f t="shared" si="4"/>
        <v>-28</v>
      </c>
      <c r="E68" s="124">
        <v>1</v>
      </c>
      <c r="F68" s="77">
        <v>3823</v>
      </c>
    </row>
    <row r="69" spans="1:6" s="130" customFormat="1" ht="15.75">
      <c r="A69" s="125" t="s">
        <v>68</v>
      </c>
      <c r="B69" s="124">
        <v>32</v>
      </c>
      <c r="C69" s="124">
        <v>72</v>
      </c>
      <c r="D69" s="77">
        <f t="shared" si="4"/>
        <v>-40</v>
      </c>
      <c r="E69" s="124">
        <v>16</v>
      </c>
      <c r="F69" s="77">
        <v>3717</v>
      </c>
    </row>
    <row r="70" spans="1:6" s="130" customFormat="1" ht="15.75">
      <c r="A70" s="125" t="s">
        <v>131</v>
      </c>
      <c r="B70" s="124">
        <v>27</v>
      </c>
      <c r="C70" s="124">
        <v>23</v>
      </c>
      <c r="D70" s="77">
        <f t="shared" si="4"/>
        <v>4</v>
      </c>
      <c r="E70" s="124">
        <v>18</v>
      </c>
      <c r="F70" s="77">
        <v>3944</v>
      </c>
    </row>
    <row r="71" spans="1:6" s="130" customFormat="1" ht="15.75">
      <c r="A71" s="125" t="s">
        <v>70</v>
      </c>
      <c r="B71" s="124">
        <v>26</v>
      </c>
      <c r="C71" s="124">
        <v>31</v>
      </c>
      <c r="D71" s="77">
        <f t="shared" si="4"/>
        <v>-5</v>
      </c>
      <c r="E71" s="124">
        <v>5</v>
      </c>
      <c r="F71" s="77">
        <v>3819</v>
      </c>
    </row>
    <row r="72" spans="1:6" s="130" customFormat="1" ht="15.75">
      <c r="A72" s="125" t="s">
        <v>87</v>
      </c>
      <c r="B72" s="124">
        <v>23</v>
      </c>
      <c r="C72" s="124">
        <v>50</v>
      </c>
      <c r="D72" s="77">
        <f t="shared" si="4"/>
        <v>-27</v>
      </c>
      <c r="E72" s="124">
        <v>15</v>
      </c>
      <c r="F72" s="77">
        <v>3557</v>
      </c>
    </row>
    <row r="73" spans="1:6" s="130" customFormat="1" ht="31.5">
      <c r="A73" s="125" t="s">
        <v>134</v>
      </c>
      <c r="B73" s="124">
        <v>22</v>
      </c>
      <c r="C73" s="124">
        <v>25</v>
      </c>
      <c r="D73" s="77">
        <f t="shared" si="4"/>
        <v>-3</v>
      </c>
      <c r="E73" s="124">
        <v>1</v>
      </c>
      <c r="F73" s="77">
        <v>3725</v>
      </c>
    </row>
    <row r="74" spans="1:6" s="130" customFormat="1" ht="15.75">
      <c r="A74" s="125" t="s">
        <v>187</v>
      </c>
      <c r="B74" s="124">
        <v>19</v>
      </c>
      <c r="C74" s="124">
        <v>6</v>
      </c>
      <c r="D74" s="77">
        <f t="shared" si="4"/>
        <v>13</v>
      </c>
      <c r="E74" s="124">
        <v>17</v>
      </c>
      <c r="F74" s="77">
        <v>7000</v>
      </c>
    </row>
    <row r="75" spans="1:6" s="130" customFormat="1" ht="15.75">
      <c r="A75" s="125" t="s">
        <v>133</v>
      </c>
      <c r="B75" s="124">
        <v>12</v>
      </c>
      <c r="C75" s="124">
        <v>86</v>
      </c>
      <c r="D75" s="77">
        <f t="shared" si="4"/>
        <v>-74</v>
      </c>
      <c r="E75" s="124">
        <v>8</v>
      </c>
      <c r="F75" s="77">
        <v>3800</v>
      </c>
    </row>
    <row r="76" spans="1:6" s="130" customFormat="1" ht="15.75">
      <c r="A76" s="125" t="s">
        <v>132</v>
      </c>
      <c r="B76" s="124">
        <v>9</v>
      </c>
      <c r="C76" s="124">
        <v>42</v>
      </c>
      <c r="D76" s="77">
        <f t="shared" si="4"/>
        <v>-33</v>
      </c>
      <c r="E76" s="124">
        <v>5</v>
      </c>
      <c r="F76" s="77">
        <v>3781</v>
      </c>
    </row>
    <row r="77" spans="1:6" s="130" customFormat="1" ht="43.5" customHeight="1">
      <c r="A77" s="152" t="s">
        <v>75</v>
      </c>
      <c r="B77" s="152"/>
      <c r="C77" s="152"/>
      <c r="D77" s="152"/>
      <c r="E77" s="152"/>
      <c r="F77" s="152"/>
    </row>
    <row r="78" spans="1:6" s="130" customFormat="1" ht="15.75">
      <c r="A78" s="125" t="s">
        <v>136</v>
      </c>
      <c r="B78" s="124">
        <v>20</v>
      </c>
      <c r="C78" s="124">
        <v>15</v>
      </c>
      <c r="D78" s="77">
        <f>B78-C78</f>
        <v>5</v>
      </c>
      <c r="E78" s="124">
        <v>1</v>
      </c>
      <c r="F78" s="77">
        <v>6095</v>
      </c>
    </row>
    <row r="79" spans="1:6" s="130" customFormat="1" ht="15.75">
      <c r="A79" s="125" t="s">
        <v>88</v>
      </c>
      <c r="B79" s="124">
        <v>20</v>
      </c>
      <c r="C79" s="124">
        <v>74</v>
      </c>
      <c r="D79" s="77">
        <f>B79-C79</f>
        <v>-54</v>
      </c>
      <c r="E79" s="124">
        <v>2</v>
      </c>
      <c r="F79" s="77">
        <v>3723</v>
      </c>
    </row>
    <row r="80" spans="1:6" s="130" customFormat="1" ht="31.5">
      <c r="A80" s="125" t="s">
        <v>137</v>
      </c>
      <c r="B80" s="124">
        <v>9</v>
      </c>
      <c r="C80" s="124">
        <v>3</v>
      </c>
      <c r="D80" s="77">
        <f>B80-C80</f>
        <v>6</v>
      </c>
      <c r="E80" s="124">
        <v>1</v>
      </c>
      <c r="F80" s="77">
        <v>6095</v>
      </c>
    </row>
    <row r="81" spans="1:6" s="130" customFormat="1" ht="31.5">
      <c r="A81" s="125" t="s">
        <v>135</v>
      </c>
      <c r="B81" s="124">
        <v>6</v>
      </c>
      <c r="C81" s="124">
        <v>60</v>
      </c>
      <c r="D81" s="77">
        <f>B81-C81</f>
        <v>-54</v>
      </c>
      <c r="E81" s="124">
        <v>2</v>
      </c>
      <c r="F81" s="77">
        <v>3750</v>
      </c>
    </row>
    <row r="82" spans="1:6" s="130" customFormat="1" ht="63">
      <c r="A82" s="125" t="s">
        <v>138</v>
      </c>
      <c r="B82" s="124">
        <v>6</v>
      </c>
      <c r="C82" s="124">
        <v>9</v>
      </c>
      <c r="D82" s="77">
        <f>B82-C82</f>
        <v>-3</v>
      </c>
      <c r="E82" s="124">
        <v>3</v>
      </c>
      <c r="F82" s="77">
        <v>3800</v>
      </c>
    </row>
    <row r="83" spans="1:6" s="130" customFormat="1" ht="30" customHeight="1">
      <c r="A83" s="152" t="s">
        <v>5</v>
      </c>
      <c r="B83" s="152"/>
      <c r="C83" s="152"/>
      <c r="D83" s="152"/>
      <c r="E83" s="152"/>
      <c r="F83" s="152"/>
    </row>
    <row r="84" spans="1:6" s="130" customFormat="1" ht="15.75">
      <c r="A84" s="125" t="s">
        <v>54</v>
      </c>
      <c r="B84" s="124">
        <v>149</v>
      </c>
      <c r="C84" s="124">
        <v>58</v>
      </c>
      <c r="D84" s="77">
        <f aca="true" t="shared" si="5" ref="D84:D98">B84-C84</f>
        <v>91</v>
      </c>
      <c r="E84" s="124">
        <v>13</v>
      </c>
      <c r="F84" s="77">
        <v>4714</v>
      </c>
    </row>
    <row r="85" spans="1:6" s="130" customFormat="1" ht="15.75">
      <c r="A85" s="125" t="s">
        <v>58</v>
      </c>
      <c r="B85" s="124">
        <v>80</v>
      </c>
      <c r="C85" s="124">
        <v>63</v>
      </c>
      <c r="D85" s="77">
        <f t="shared" si="5"/>
        <v>17</v>
      </c>
      <c r="E85" s="124">
        <v>52</v>
      </c>
      <c r="F85" s="77">
        <v>4506</v>
      </c>
    </row>
    <row r="86" spans="1:6" s="130" customFormat="1" ht="47.25">
      <c r="A86" s="125" t="s">
        <v>140</v>
      </c>
      <c r="B86" s="124">
        <v>62</v>
      </c>
      <c r="C86" s="124">
        <v>22</v>
      </c>
      <c r="D86" s="77">
        <f t="shared" si="5"/>
        <v>40</v>
      </c>
      <c r="E86" s="124">
        <v>7</v>
      </c>
      <c r="F86" s="77">
        <v>4526</v>
      </c>
    </row>
    <row r="87" spans="1:6" s="130" customFormat="1" ht="31.5">
      <c r="A87" s="125" t="s">
        <v>168</v>
      </c>
      <c r="B87" s="124">
        <v>55</v>
      </c>
      <c r="C87" s="124">
        <v>19</v>
      </c>
      <c r="D87" s="77">
        <f t="shared" si="5"/>
        <v>36</v>
      </c>
      <c r="E87" s="124">
        <v>0</v>
      </c>
      <c r="F87" s="77" t="s">
        <v>40</v>
      </c>
    </row>
    <row r="88" spans="1:6" s="130" customFormat="1" ht="31.5">
      <c r="A88" s="125" t="s">
        <v>90</v>
      </c>
      <c r="B88" s="124">
        <v>50</v>
      </c>
      <c r="C88" s="124">
        <v>62</v>
      </c>
      <c r="D88" s="77">
        <f t="shared" si="5"/>
        <v>-12</v>
      </c>
      <c r="E88" s="124">
        <v>13</v>
      </c>
      <c r="F88" s="77">
        <v>4079</v>
      </c>
    </row>
    <row r="89" spans="1:6" s="130" customFormat="1" ht="31.5">
      <c r="A89" s="125" t="s">
        <v>92</v>
      </c>
      <c r="B89" s="124">
        <v>33</v>
      </c>
      <c r="C89" s="124">
        <v>44</v>
      </c>
      <c r="D89" s="77">
        <f t="shared" si="5"/>
        <v>-11</v>
      </c>
      <c r="E89" s="124">
        <v>5</v>
      </c>
      <c r="F89" s="77">
        <v>6400</v>
      </c>
    </row>
    <row r="90" spans="1:6" s="130" customFormat="1" ht="15.75">
      <c r="A90" s="125" t="s">
        <v>89</v>
      </c>
      <c r="B90" s="124">
        <v>33</v>
      </c>
      <c r="C90" s="124">
        <v>61</v>
      </c>
      <c r="D90" s="77">
        <f t="shared" si="5"/>
        <v>-28</v>
      </c>
      <c r="E90" s="124">
        <v>15</v>
      </c>
      <c r="F90" s="77">
        <v>3747</v>
      </c>
    </row>
    <row r="91" spans="1:6" s="130" customFormat="1" ht="31.5">
      <c r="A91" s="125" t="s">
        <v>145</v>
      </c>
      <c r="B91" s="124">
        <v>27</v>
      </c>
      <c r="C91" s="124">
        <v>20</v>
      </c>
      <c r="D91" s="77">
        <f t="shared" si="5"/>
        <v>7</v>
      </c>
      <c r="E91" s="124">
        <v>3</v>
      </c>
      <c r="F91" s="77">
        <v>6374</v>
      </c>
    </row>
    <row r="92" spans="1:6" s="130" customFormat="1" ht="15.75">
      <c r="A92" s="125" t="s">
        <v>91</v>
      </c>
      <c r="B92" s="124">
        <v>21</v>
      </c>
      <c r="C92" s="124">
        <v>42</v>
      </c>
      <c r="D92" s="77">
        <f t="shared" si="5"/>
        <v>-21</v>
      </c>
      <c r="E92" s="124">
        <v>6</v>
      </c>
      <c r="F92" s="77">
        <v>3888</v>
      </c>
    </row>
    <row r="93" spans="1:6" s="130" customFormat="1" ht="15.75">
      <c r="A93" s="125" t="s">
        <v>141</v>
      </c>
      <c r="B93" s="124">
        <v>20</v>
      </c>
      <c r="C93" s="124">
        <v>36</v>
      </c>
      <c r="D93" s="77">
        <f t="shared" si="5"/>
        <v>-16</v>
      </c>
      <c r="E93" s="124">
        <v>3</v>
      </c>
      <c r="F93" s="77">
        <v>3867</v>
      </c>
    </row>
    <row r="94" spans="1:6" s="130" customFormat="1" ht="15.75">
      <c r="A94" s="125" t="s">
        <v>139</v>
      </c>
      <c r="B94" s="124">
        <v>19</v>
      </c>
      <c r="C94" s="124">
        <v>20</v>
      </c>
      <c r="D94" s="77">
        <f t="shared" si="5"/>
        <v>-1</v>
      </c>
      <c r="E94" s="124">
        <v>4</v>
      </c>
      <c r="F94" s="77">
        <v>7750</v>
      </c>
    </row>
    <row r="95" spans="1:6" s="130" customFormat="1" ht="15.75">
      <c r="A95" s="125" t="s">
        <v>144</v>
      </c>
      <c r="B95" s="124">
        <v>19</v>
      </c>
      <c r="C95" s="124">
        <v>31</v>
      </c>
      <c r="D95" s="77">
        <f t="shared" si="5"/>
        <v>-12</v>
      </c>
      <c r="E95" s="124">
        <v>10</v>
      </c>
      <c r="F95" s="77">
        <v>5023</v>
      </c>
    </row>
    <row r="96" spans="1:6" s="130" customFormat="1" ht="15.75">
      <c r="A96" s="125" t="s">
        <v>142</v>
      </c>
      <c r="B96" s="124">
        <v>18</v>
      </c>
      <c r="C96" s="124">
        <v>23</v>
      </c>
      <c r="D96" s="77">
        <f t="shared" si="5"/>
        <v>-5</v>
      </c>
      <c r="E96" s="124">
        <v>12</v>
      </c>
      <c r="F96" s="77">
        <v>4745</v>
      </c>
    </row>
    <row r="97" spans="1:6" s="130" customFormat="1" ht="31.5">
      <c r="A97" s="125" t="s">
        <v>143</v>
      </c>
      <c r="B97" s="124">
        <v>16</v>
      </c>
      <c r="C97" s="124">
        <v>18</v>
      </c>
      <c r="D97" s="77">
        <f t="shared" si="5"/>
        <v>-2</v>
      </c>
      <c r="E97" s="124">
        <v>8</v>
      </c>
      <c r="F97" s="77">
        <v>4277</v>
      </c>
    </row>
    <row r="98" spans="1:6" s="130" customFormat="1" ht="15.75">
      <c r="A98" s="125" t="s">
        <v>174</v>
      </c>
      <c r="B98" s="124">
        <v>15</v>
      </c>
      <c r="C98" s="124">
        <v>25</v>
      </c>
      <c r="D98" s="77">
        <f t="shared" si="5"/>
        <v>-10</v>
      </c>
      <c r="E98" s="124">
        <v>11</v>
      </c>
      <c r="F98" s="77">
        <v>3500</v>
      </c>
    </row>
    <row r="99" spans="1:6" s="130" customFormat="1" ht="43.5" customHeight="1">
      <c r="A99" s="152" t="s">
        <v>76</v>
      </c>
      <c r="B99" s="152"/>
      <c r="C99" s="152"/>
      <c r="D99" s="152"/>
      <c r="E99" s="152"/>
      <c r="F99" s="152"/>
    </row>
    <row r="100" spans="1:6" s="130" customFormat="1" ht="15.75">
      <c r="A100" s="125" t="s">
        <v>48</v>
      </c>
      <c r="B100" s="124">
        <v>189</v>
      </c>
      <c r="C100" s="124">
        <v>378</v>
      </c>
      <c r="D100" s="77">
        <f aca="true" t="shared" si="6" ref="D100:D110">B100-C100</f>
        <v>-189</v>
      </c>
      <c r="E100" s="124">
        <v>51</v>
      </c>
      <c r="F100" s="77">
        <v>4138</v>
      </c>
    </row>
    <row r="101" spans="1:6" s="130" customFormat="1" ht="15.75">
      <c r="A101" s="125" t="s">
        <v>81</v>
      </c>
      <c r="B101" s="124">
        <v>86</v>
      </c>
      <c r="C101" s="124">
        <v>36</v>
      </c>
      <c r="D101" s="77">
        <f t="shared" si="6"/>
        <v>50</v>
      </c>
      <c r="E101" s="124">
        <v>13</v>
      </c>
      <c r="F101" s="77">
        <v>3924</v>
      </c>
    </row>
    <row r="102" spans="1:6" s="130" customFormat="1" ht="15.75">
      <c r="A102" s="125" t="s">
        <v>172</v>
      </c>
      <c r="B102" s="124">
        <v>18</v>
      </c>
      <c r="C102" s="124">
        <v>9</v>
      </c>
      <c r="D102" s="77">
        <f t="shared" si="6"/>
        <v>9</v>
      </c>
      <c r="E102" s="124">
        <v>2</v>
      </c>
      <c r="F102" s="77">
        <v>6058</v>
      </c>
    </row>
    <row r="103" spans="1:6" s="130" customFormat="1" ht="15.75">
      <c r="A103" s="125" t="s">
        <v>69</v>
      </c>
      <c r="B103" s="124">
        <v>17</v>
      </c>
      <c r="C103" s="124">
        <v>37</v>
      </c>
      <c r="D103" s="77">
        <f t="shared" si="6"/>
        <v>-20</v>
      </c>
      <c r="E103" s="124">
        <v>1</v>
      </c>
      <c r="F103" s="77">
        <v>4500</v>
      </c>
    </row>
    <row r="104" spans="1:6" s="130" customFormat="1" ht="15.75">
      <c r="A104" s="125" t="s">
        <v>83</v>
      </c>
      <c r="B104" s="124">
        <v>16</v>
      </c>
      <c r="C104" s="124">
        <v>113</v>
      </c>
      <c r="D104" s="77">
        <f t="shared" si="6"/>
        <v>-97</v>
      </c>
      <c r="E104" s="124">
        <v>4</v>
      </c>
      <c r="F104" s="77">
        <v>3957</v>
      </c>
    </row>
    <row r="105" spans="1:6" s="130" customFormat="1" ht="15.75">
      <c r="A105" s="125" t="s">
        <v>146</v>
      </c>
      <c r="B105" s="124">
        <v>13</v>
      </c>
      <c r="C105" s="124">
        <v>3</v>
      </c>
      <c r="D105" s="77">
        <f t="shared" si="6"/>
        <v>10</v>
      </c>
      <c r="E105" s="124">
        <v>0</v>
      </c>
      <c r="F105" s="77">
        <v>4000</v>
      </c>
    </row>
    <row r="106" spans="1:6" s="130" customFormat="1" ht="15.75">
      <c r="A106" s="125" t="s">
        <v>101</v>
      </c>
      <c r="B106" s="124">
        <v>10</v>
      </c>
      <c r="C106" s="124">
        <v>29</v>
      </c>
      <c r="D106" s="77">
        <f t="shared" si="6"/>
        <v>-19</v>
      </c>
      <c r="E106" s="124">
        <v>6</v>
      </c>
      <c r="F106" s="77">
        <v>3478</v>
      </c>
    </row>
    <row r="107" spans="1:6" s="130" customFormat="1" ht="31.5">
      <c r="A107" s="125" t="s">
        <v>188</v>
      </c>
      <c r="B107" s="124">
        <v>10</v>
      </c>
      <c r="C107" s="124">
        <v>6</v>
      </c>
      <c r="D107" s="77">
        <f t="shared" si="6"/>
        <v>4</v>
      </c>
      <c r="E107" s="124">
        <v>0</v>
      </c>
      <c r="F107" s="77" t="s">
        <v>40</v>
      </c>
    </row>
    <row r="108" spans="1:6" s="130" customFormat="1" ht="15.75">
      <c r="A108" s="125" t="s">
        <v>189</v>
      </c>
      <c r="B108" s="124">
        <v>9</v>
      </c>
      <c r="C108" s="124">
        <v>14</v>
      </c>
      <c r="D108" s="77">
        <f t="shared" si="6"/>
        <v>-5</v>
      </c>
      <c r="E108" s="124">
        <v>7</v>
      </c>
      <c r="F108" s="77">
        <v>4800</v>
      </c>
    </row>
    <row r="109" spans="1:6" s="130" customFormat="1" ht="15.75">
      <c r="A109" s="125" t="s">
        <v>93</v>
      </c>
      <c r="B109" s="124">
        <v>8</v>
      </c>
      <c r="C109" s="124">
        <v>5</v>
      </c>
      <c r="D109" s="77">
        <f t="shared" si="6"/>
        <v>3</v>
      </c>
      <c r="E109" s="124">
        <v>0</v>
      </c>
      <c r="F109" s="77" t="s">
        <v>40</v>
      </c>
    </row>
    <row r="110" spans="1:6" s="130" customFormat="1" ht="15.75">
      <c r="A110" s="125" t="s">
        <v>190</v>
      </c>
      <c r="B110" s="124">
        <v>8</v>
      </c>
      <c r="C110" s="124">
        <v>10</v>
      </c>
      <c r="D110" s="77">
        <f t="shared" si="6"/>
        <v>-2</v>
      </c>
      <c r="E110" s="124">
        <v>2</v>
      </c>
      <c r="F110" s="77">
        <v>5750</v>
      </c>
    </row>
    <row r="111" spans="1:6" s="130" customFormat="1" ht="24.75" customHeight="1">
      <c r="A111" s="152" t="s">
        <v>3</v>
      </c>
      <c r="B111" s="152"/>
      <c r="C111" s="152"/>
      <c r="D111" s="152"/>
      <c r="E111" s="152"/>
      <c r="F111" s="152"/>
    </row>
    <row r="112" spans="1:6" s="130" customFormat="1" ht="15.75">
      <c r="A112" s="125" t="s">
        <v>49</v>
      </c>
      <c r="B112" s="124">
        <v>170</v>
      </c>
      <c r="C112" s="124">
        <v>337</v>
      </c>
      <c r="D112" s="77">
        <f aca="true" t="shared" si="7" ref="D112:D123">B112-C112</f>
        <v>-167</v>
      </c>
      <c r="E112" s="124">
        <v>22</v>
      </c>
      <c r="F112" s="77">
        <v>3897</v>
      </c>
    </row>
    <row r="113" spans="1:6" s="130" customFormat="1" ht="31.5">
      <c r="A113" s="125" t="s">
        <v>53</v>
      </c>
      <c r="B113" s="124">
        <v>163</v>
      </c>
      <c r="C113" s="124">
        <v>186</v>
      </c>
      <c r="D113" s="77">
        <f t="shared" si="7"/>
        <v>-23</v>
      </c>
      <c r="E113" s="124">
        <v>14</v>
      </c>
      <c r="F113" s="77">
        <v>3892</v>
      </c>
    </row>
    <row r="114" spans="1:6" s="130" customFormat="1" ht="15.75">
      <c r="A114" s="125" t="s">
        <v>56</v>
      </c>
      <c r="B114" s="124">
        <v>56</v>
      </c>
      <c r="C114" s="124">
        <v>88</v>
      </c>
      <c r="D114" s="77">
        <f t="shared" si="7"/>
        <v>-32</v>
      </c>
      <c r="E114" s="124">
        <v>6</v>
      </c>
      <c r="F114" s="77">
        <v>3724</v>
      </c>
    </row>
    <row r="115" spans="1:6" s="130" customFormat="1" ht="15.75">
      <c r="A115" s="125" t="s">
        <v>55</v>
      </c>
      <c r="B115" s="124">
        <v>48</v>
      </c>
      <c r="C115" s="124">
        <v>38</v>
      </c>
      <c r="D115" s="77">
        <f t="shared" si="7"/>
        <v>10</v>
      </c>
      <c r="E115" s="124">
        <v>6</v>
      </c>
      <c r="F115" s="77">
        <v>4583</v>
      </c>
    </row>
    <row r="116" spans="1:6" s="130" customFormat="1" ht="15.75">
      <c r="A116" s="125" t="s">
        <v>59</v>
      </c>
      <c r="B116" s="124">
        <v>36</v>
      </c>
      <c r="C116" s="124">
        <v>22</v>
      </c>
      <c r="D116" s="77">
        <f t="shared" si="7"/>
        <v>14</v>
      </c>
      <c r="E116" s="124">
        <v>15</v>
      </c>
      <c r="F116" s="77">
        <v>4124</v>
      </c>
    </row>
    <row r="117" spans="1:6" s="130" customFormat="1" ht="15.75">
      <c r="A117" s="125" t="s">
        <v>60</v>
      </c>
      <c r="B117" s="124">
        <v>29</v>
      </c>
      <c r="C117" s="124">
        <v>37</v>
      </c>
      <c r="D117" s="77">
        <f t="shared" si="7"/>
        <v>-8</v>
      </c>
      <c r="E117" s="124">
        <v>9</v>
      </c>
      <c r="F117" s="77">
        <v>4011</v>
      </c>
    </row>
    <row r="118" spans="1:6" s="130" customFormat="1" ht="15.75">
      <c r="A118" s="125" t="s">
        <v>94</v>
      </c>
      <c r="B118" s="124">
        <v>28</v>
      </c>
      <c r="C118" s="124">
        <v>31</v>
      </c>
      <c r="D118" s="77">
        <f t="shared" si="7"/>
        <v>-3</v>
      </c>
      <c r="E118" s="124">
        <v>7</v>
      </c>
      <c r="F118" s="77">
        <v>4986</v>
      </c>
    </row>
    <row r="119" spans="1:6" s="130" customFormat="1" ht="15.75">
      <c r="A119" s="125" t="s">
        <v>66</v>
      </c>
      <c r="B119" s="124">
        <v>27</v>
      </c>
      <c r="C119" s="124">
        <v>44</v>
      </c>
      <c r="D119" s="77">
        <f t="shared" si="7"/>
        <v>-17</v>
      </c>
      <c r="E119" s="124">
        <v>12</v>
      </c>
      <c r="F119" s="77">
        <v>4066</v>
      </c>
    </row>
    <row r="120" spans="1:6" s="130" customFormat="1" ht="15.75">
      <c r="A120" s="125" t="s">
        <v>61</v>
      </c>
      <c r="B120" s="124">
        <v>24</v>
      </c>
      <c r="C120" s="124">
        <v>52</v>
      </c>
      <c r="D120" s="77">
        <f t="shared" si="7"/>
        <v>-28</v>
      </c>
      <c r="E120" s="124">
        <v>11</v>
      </c>
      <c r="F120" s="77">
        <v>4047</v>
      </c>
    </row>
    <row r="121" spans="1:6" s="130" customFormat="1" ht="15.75">
      <c r="A121" s="125" t="s">
        <v>67</v>
      </c>
      <c r="B121" s="124">
        <v>14</v>
      </c>
      <c r="C121" s="124">
        <v>11</v>
      </c>
      <c r="D121" s="77">
        <f t="shared" si="7"/>
        <v>3</v>
      </c>
      <c r="E121" s="124">
        <v>1</v>
      </c>
      <c r="F121" s="77">
        <v>3723</v>
      </c>
    </row>
    <row r="122" spans="1:6" s="130" customFormat="1" ht="15.75">
      <c r="A122" s="125" t="s">
        <v>148</v>
      </c>
      <c r="B122" s="124">
        <v>10</v>
      </c>
      <c r="C122" s="124">
        <v>9</v>
      </c>
      <c r="D122" s="77">
        <f t="shared" si="7"/>
        <v>1</v>
      </c>
      <c r="E122" s="124">
        <v>6</v>
      </c>
      <c r="F122" s="77">
        <v>3815</v>
      </c>
    </row>
    <row r="123" spans="1:6" s="130" customFormat="1" ht="15.75">
      <c r="A123" s="125" t="s">
        <v>147</v>
      </c>
      <c r="B123" s="124">
        <v>10</v>
      </c>
      <c r="C123" s="124">
        <v>19</v>
      </c>
      <c r="D123" s="77">
        <f t="shared" si="7"/>
        <v>-9</v>
      </c>
      <c r="E123" s="124">
        <v>4</v>
      </c>
      <c r="F123" s="77">
        <v>4050</v>
      </c>
    </row>
    <row r="124" spans="1:6" ht="15.75">
      <c r="A124" s="72"/>
      <c r="B124" s="72"/>
      <c r="C124" s="83"/>
      <c r="D124" s="83"/>
      <c r="E124" s="83"/>
      <c r="F124" s="83"/>
    </row>
  </sheetData>
  <sheetProtection/>
  <mergeCells count="18">
    <mergeCell ref="A1:F1"/>
    <mergeCell ref="A2:F2"/>
    <mergeCell ref="A4:A6"/>
    <mergeCell ref="B4:B6"/>
    <mergeCell ref="C4:C6"/>
    <mergeCell ref="D4:D6"/>
    <mergeCell ref="E4:F4"/>
    <mergeCell ref="E5:E6"/>
    <mergeCell ref="F5:F6"/>
    <mergeCell ref="A83:F83"/>
    <mergeCell ref="A99:F99"/>
    <mergeCell ref="A111:F111"/>
    <mergeCell ref="A8:F8"/>
    <mergeCell ref="A20:F20"/>
    <mergeCell ref="A35:F35"/>
    <mergeCell ref="A50:F50"/>
    <mergeCell ref="A61:F61"/>
    <mergeCell ref="A77:F77"/>
  </mergeCells>
  <printOptions horizontalCentered="1"/>
  <pageMargins left="0.4724409448818898" right="0.2755905511811024" top="0.1968503937007874" bottom="0.03937007874015748" header="0.5118110236220472" footer="0.5118110236220472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2:IV55"/>
  <sheetViews>
    <sheetView zoomScalePageLayoutView="0" workbookViewId="0" topLeftCell="A1">
      <selection activeCell="I17" sqref="I17"/>
    </sheetView>
  </sheetViews>
  <sheetFormatPr defaultColWidth="10.28125" defaultRowHeight="15"/>
  <cols>
    <col min="1" max="1" width="3.28125" style="69" customWidth="1"/>
    <col min="2" max="2" width="65.57421875" style="79" customWidth="1"/>
    <col min="3" max="3" width="22.421875" style="108" customWidth="1"/>
    <col min="4" max="250" width="9.140625" style="69" customWidth="1"/>
    <col min="251" max="251" width="4.28125" style="69" customWidth="1"/>
    <col min="252" max="252" width="31.140625" style="69" customWidth="1"/>
    <col min="253" max="255" width="10.00390625" style="69" customWidth="1"/>
    <col min="256" max="16384" width="10.28125" style="69" customWidth="1"/>
  </cols>
  <sheetData>
    <row r="2" spans="1:256" ht="34.5" customHeight="1">
      <c r="A2" s="118"/>
      <c r="B2" s="155" t="s">
        <v>236</v>
      </c>
      <c r="C2" s="155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  <c r="IQ2" s="73"/>
      <c r="IR2" s="73"/>
      <c r="IS2" s="73"/>
      <c r="IT2" s="73"/>
      <c r="IU2" s="73"/>
      <c r="IV2" s="73"/>
    </row>
    <row r="3" spans="2:256" ht="12.75" customHeight="1">
      <c r="B3" s="155" t="s">
        <v>77</v>
      </c>
      <c r="C3" s="155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  <c r="IK3" s="73"/>
      <c r="IL3" s="73"/>
      <c r="IM3" s="73"/>
      <c r="IN3" s="73"/>
      <c r="IO3" s="73"/>
      <c r="IP3" s="73"/>
      <c r="IQ3" s="73"/>
      <c r="IR3" s="73"/>
      <c r="IS3" s="73"/>
      <c r="IT3" s="73"/>
      <c r="IU3" s="73"/>
      <c r="IV3" s="73"/>
    </row>
    <row r="4" ht="6.75" customHeight="1" thickBot="1"/>
    <row r="5" spans="1:3" ht="48.75" customHeight="1">
      <c r="A5" s="109" t="s">
        <v>47</v>
      </c>
      <c r="B5" s="110" t="s">
        <v>41</v>
      </c>
      <c r="C5" s="111" t="s">
        <v>78</v>
      </c>
    </row>
    <row r="6" spans="1:256" ht="12.75">
      <c r="A6" s="112">
        <v>1</v>
      </c>
      <c r="B6" s="135" t="s">
        <v>198</v>
      </c>
      <c r="C6" s="126">
        <v>10500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84"/>
      <c r="GZ6" s="84"/>
      <c r="HA6" s="84"/>
      <c r="HB6" s="84"/>
      <c r="HC6" s="84"/>
      <c r="HD6" s="84"/>
      <c r="HE6" s="84"/>
      <c r="HF6" s="84"/>
      <c r="HG6" s="84"/>
      <c r="HH6" s="84"/>
      <c r="HI6" s="84"/>
      <c r="HJ6" s="84"/>
      <c r="HK6" s="84"/>
      <c r="HL6" s="84"/>
      <c r="HM6" s="84"/>
      <c r="HN6" s="84"/>
      <c r="HO6" s="84"/>
      <c r="HP6" s="84"/>
      <c r="HQ6" s="84"/>
      <c r="HR6" s="84"/>
      <c r="HS6" s="84"/>
      <c r="HT6" s="84"/>
      <c r="HU6" s="84"/>
      <c r="HV6" s="84"/>
      <c r="HW6" s="84"/>
      <c r="HX6" s="84"/>
      <c r="HY6" s="84"/>
      <c r="HZ6" s="84"/>
      <c r="IA6" s="84"/>
      <c r="IB6" s="84"/>
      <c r="IC6" s="84"/>
      <c r="ID6" s="84"/>
      <c r="IE6" s="84"/>
      <c r="IF6" s="84"/>
      <c r="IG6" s="84"/>
      <c r="IH6" s="84"/>
      <c r="II6" s="84"/>
      <c r="IJ6" s="84"/>
      <c r="IK6" s="84"/>
      <c r="IL6" s="84"/>
      <c r="IM6" s="84"/>
      <c r="IN6" s="84"/>
      <c r="IO6" s="84"/>
      <c r="IP6" s="84"/>
      <c r="IQ6" s="84"/>
      <c r="IR6" s="84"/>
      <c r="IS6" s="84"/>
      <c r="IT6" s="84"/>
      <c r="IU6" s="84"/>
      <c r="IV6" s="84"/>
    </row>
    <row r="7" spans="1:256" ht="12.75">
      <c r="A7" s="112">
        <v>2</v>
      </c>
      <c r="B7" s="135" t="s">
        <v>225</v>
      </c>
      <c r="C7" s="126">
        <v>10000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  <c r="IU7" s="84"/>
      <c r="IV7" s="84"/>
    </row>
    <row r="8" spans="1:256" ht="12.75">
      <c r="A8" s="112">
        <v>3</v>
      </c>
      <c r="B8" s="135" t="s">
        <v>153</v>
      </c>
      <c r="C8" s="126">
        <v>10000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  <c r="IU8" s="84"/>
      <c r="IV8" s="84"/>
    </row>
    <row r="9" spans="1:256" ht="12.75">
      <c r="A9" s="112">
        <v>4</v>
      </c>
      <c r="B9" s="135" t="s">
        <v>156</v>
      </c>
      <c r="C9" s="126">
        <v>8000</v>
      </c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  <c r="IU9" s="84"/>
      <c r="IV9" s="84"/>
    </row>
    <row r="10" spans="1:256" ht="12" customHeight="1">
      <c r="A10" s="112">
        <v>5</v>
      </c>
      <c r="B10" s="135" t="s">
        <v>199</v>
      </c>
      <c r="C10" s="126">
        <v>7932.25</v>
      </c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  <c r="GK10" s="84"/>
      <c r="GL10" s="84"/>
      <c r="GM10" s="84"/>
      <c r="GN10" s="84"/>
      <c r="GO10" s="84"/>
      <c r="GP10" s="84"/>
      <c r="GQ10" s="84"/>
      <c r="GR10" s="84"/>
      <c r="GS10" s="84"/>
      <c r="GT10" s="84"/>
      <c r="GU10" s="84"/>
      <c r="GV10" s="84"/>
      <c r="GW10" s="84"/>
      <c r="GX10" s="84"/>
      <c r="GY10" s="84"/>
      <c r="GZ10" s="84"/>
      <c r="HA10" s="84"/>
      <c r="HB10" s="84"/>
      <c r="HC10" s="84"/>
      <c r="HD10" s="84"/>
      <c r="HE10" s="84"/>
      <c r="HF10" s="84"/>
      <c r="HG10" s="84"/>
      <c r="HH10" s="84"/>
      <c r="HI10" s="84"/>
      <c r="HJ10" s="84"/>
      <c r="HK10" s="84"/>
      <c r="HL10" s="84"/>
      <c r="HM10" s="84"/>
      <c r="HN10" s="84"/>
      <c r="HO10" s="84"/>
      <c r="HP10" s="84"/>
      <c r="HQ10" s="84"/>
      <c r="HR10" s="84"/>
      <c r="HS10" s="84"/>
      <c r="HT10" s="84"/>
      <c r="HU10" s="84"/>
      <c r="HV10" s="84"/>
      <c r="HW10" s="84"/>
      <c r="HX10" s="84"/>
      <c r="HY10" s="84"/>
      <c r="HZ10" s="84"/>
      <c r="IA10" s="84"/>
      <c r="IB10" s="84"/>
      <c r="IC10" s="84"/>
      <c r="ID10" s="84"/>
      <c r="IE10" s="84"/>
      <c r="IF10" s="84"/>
      <c r="IG10" s="84"/>
      <c r="IH10" s="84"/>
      <c r="II10" s="84"/>
      <c r="IJ10" s="84"/>
      <c r="IK10" s="84"/>
      <c r="IL10" s="84"/>
      <c r="IM10" s="84"/>
      <c r="IN10" s="84"/>
      <c r="IO10" s="84"/>
      <c r="IP10" s="84"/>
      <c r="IQ10" s="84"/>
      <c r="IR10" s="84"/>
      <c r="IS10" s="84"/>
      <c r="IT10" s="84"/>
      <c r="IU10" s="84"/>
      <c r="IV10" s="84"/>
    </row>
    <row r="11" spans="1:256" ht="12.75">
      <c r="A11" s="112">
        <v>6</v>
      </c>
      <c r="B11" s="135" t="s">
        <v>200</v>
      </c>
      <c r="C11" s="126">
        <v>7800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4"/>
      <c r="FZ11" s="84"/>
      <c r="GA11" s="84"/>
      <c r="GB11" s="84"/>
      <c r="GC11" s="84"/>
      <c r="GD11" s="84"/>
      <c r="GE11" s="84"/>
      <c r="GF11" s="84"/>
      <c r="GG11" s="84"/>
      <c r="GH11" s="84"/>
      <c r="GI11" s="84"/>
      <c r="GJ11" s="84"/>
      <c r="GK11" s="84"/>
      <c r="GL11" s="84"/>
      <c r="GM11" s="84"/>
      <c r="GN11" s="84"/>
      <c r="GO11" s="84"/>
      <c r="GP11" s="84"/>
      <c r="GQ11" s="84"/>
      <c r="GR11" s="84"/>
      <c r="GS11" s="84"/>
      <c r="GT11" s="84"/>
      <c r="GU11" s="84"/>
      <c r="GV11" s="84"/>
      <c r="GW11" s="84"/>
      <c r="GX11" s="84"/>
      <c r="GY11" s="84"/>
      <c r="GZ11" s="84"/>
      <c r="HA11" s="84"/>
      <c r="HB11" s="84"/>
      <c r="HC11" s="84"/>
      <c r="HD11" s="84"/>
      <c r="HE11" s="84"/>
      <c r="HF11" s="84"/>
      <c r="HG11" s="84"/>
      <c r="HH11" s="84"/>
      <c r="HI11" s="84"/>
      <c r="HJ11" s="84"/>
      <c r="HK11" s="84"/>
      <c r="HL11" s="84"/>
      <c r="HM11" s="84"/>
      <c r="HN11" s="84"/>
      <c r="HO11" s="84"/>
      <c r="HP11" s="84"/>
      <c r="HQ11" s="84"/>
      <c r="HR11" s="84"/>
      <c r="HS11" s="84"/>
      <c r="HT11" s="84"/>
      <c r="HU11" s="84"/>
      <c r="HV11" s="84"/>
      <c r="HW11" s="84"/>
      <c r="HX11" s="84"/>
      <c r="HY11" s="84"/>
      <c r="HZ11" s="84"/>
      <c r="IA11" s="84"/>
      <c r="IB11" s="84"/>
      <c r="IC11" s="84"/>
      <c r="ID11" s="84"/>
      <c r="IE11" s="84"/>
      <c r="IF11" s="84"/>
      <c r="IG11" s="84"/>
      <c r="IH11" s="84"/>
      <c r="II11" s="84"/>
      <c r="IJ11" s="84"/>
      <c r="IK11" s="84"/>
      <c r="IL11" s="84"/>
      <c r="IM11" s="84"/>
      <c r="IN11" s="84"/>
      <c r="IO11" s="84"/>
      <c r="IP11" s="84"/>
      <c r="IQ11" s="84"/>
      <c r="IR11" s="84"/>
      <c r="IS11" s="84"/>
      <c r="IT11" s="84"/>
      <c r="IU11" s="84"/>
      <c r="IV11" s="84"/>
    </row>
    <row r="12" spans="1:256" ht="12.75">
      <c r="A12" s="112">
        <v>7</v>
      </c>
      <c r="B12" s="135" t="s">
        <v>152</v>
      </c>
      <c r="C12" s="126">
        <v>7750</v>
      </c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4"/>
      <c r="FF12" s="84"/>
      <c r="FG12" s="84"/>
      <c r="FH12" s="84"/>
      <c r="FI12" s="84"/>
      <c r="FJ12" s="84"/>
      <c r="FK12" s="84"/>
      <c r="FL12" s="84"/>
      <c r="FM12" s="84"/>
      <c r="FN12" s="84"/>
      <c r="FO12" s="84"/>
      <c r="FP12" s="84"/>
      <c r="FQ12" s="84"/>
      <c r="FR12" s="84"/>
      <c r="FS12" s="84"/>
      <c r="FT12" s="84"/>
      <c r="FU12" s="84"/>
      <c r="FV12" s="84"/>
      <c r="FW12" s="84"/>
      <c r="FX12" s="84"/>
      <c r="FY12" s="84"/>
      <c r="FZ12" s="84"/>
      <c r="GA12" s="84"/>
      <c r="GB12" s="84"/>
      <c r="GC12" s="84"/>
      <c r="GD12" s="84"/>
      <c r="GE12" s="84"/>
      <c r="GF12" s="84"/>
      <c r="GG12" s="84"/>
      <c r="GH12" s="84"/>
      <c r="GI12" s="84"/>
      <c r="GJ12" s="84"/>
      <c r="GK12" s="84"/>
      <c r="GL12" s="84"/>
      <c r="GM12" s="84"/>
      <c r="GN12" s="84"/>
      <c r="GO12" s="84"/>
      <c r="GP12" s="84"/>
      <c r="GQ12" s="84"/>
      <c r="GR12" s="84"/>
      <c r="GS12" s="84"/>
      <c r="GT12" s="84"/>
      <c r="GU12" s="84"/>
      <c r="GV12" s="84"/>
      <c r="GW12" s="84"/>
      <c r="GX12" s="84"/>
      <c r="GY12" s="84"/>
      <c r="GZ12" s="84"/>
      <c r="HA12" s="84"/>
      <c r="HB12" s="84"/>
      <c r="HC12" s="84"/>
      <c r="HD12" s="84"/>
      <c r="HE12" s="84"/>
      <c r="HF12" s="84"/>
      <c r="HG12" s="84"/>
      <c r="HH12" s="84"/>
      <c r="HI12" s="84"/>
      <c r="HJ12" s="84"/>
      <c r="HK12" s="84"/>
      <c r="HL12" s="84"/>
      <c r="HM12" s="84"/>
      <c r="HN12" s="84"/>
      <c r="HO12" s="84"/>
      <c r="HP12" s="84"/>
      <c r="HQ12" s="84"/>
      <c r="HR12" s="84"/>
      <c r="HS12" s="84"/>
      <c r="HT12" s="84"/>
      <c r="HU12" s="84"/>
      <c r="HV12" s="84"/>
      <c r="HW12" s="84"/>
      <c r="HX12" s="84"/>
      <c r="HY12" s="84"/>
      <c r="HZ12" s="84"/>
      <c r="IA12" s="84"/>
      <c r="IB12" s="84"/>
      <c r="IC12" s="84"/>
      <c r="ID12" s="84"/>
      <c r="IE12" s="84"/>
      <c r="IF12" s="84"/>
      <c r="IG12" s="84"/>
      <c r="IH12" s="84"/>
      <c r="II12" s="84"/>
      <c r="IJ12" s="84"/>
      <c r="IK12" s="84"/>
      <c r="IL12" s="84"/>
      <c r="IM12" s="84"/>
      <c r="IN12" s="84"/>
      <c r="IO12" s="84"/>
      <c r="IP12" s="84"/>
      <c r="IQ12" s="84"/>
      <c r="IR12" s="84"/>
      <c r="IS12" s="84"/>
      <c r="IT12" s="84"/>
      <c r="IU12" s="84"/>
      <c r="IV12" s="84"/>
    </row>
    <row r="13" spans="1:256" ht="12.75">
      <c r="A13" s="112">
        <v>8</v>
      </c>
      <c r="B13" s="135" t="s">
        <v>201</v>
      </c>
      <c r="C13" s="126">
        <v>7700</v>
      </c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  <c r="FF13" s="84"/>
      <c r="FG13" s="84"/>
      <c r="FH13" s="84"/>
      <c r="FI13" s="84"/>
      <c r="FJ13" s="84"/>
      <c r="FK13" s="84"/>
      <c r="FL13" s="84"/>
      <c r="FM13" s="84"/>
      <c r="FN13" s="84"/>
      <c r="FO13" s="84"/>
      <c r="FP13" s="84"/>
      <c r="FQ13" s="84"/>
      <c r="FR13" s="84"/>
      <c r="FS13" s="84"/>
      <c r="FT13" s="84"/>
      <c r="FU13" s="84"/>
      <c r="FV13" s="84"/>
      <c r="FW13" s="84"/>
      <c r="FX13" s="84"/>
      <c r="FY13" s="84"/>
      <c r="FZ13" s="84"/>
      <c r="GA13" s="84"/>
      <c r="GB13" s="84"/>
      <c r="GC13" s="84"/>
      <c r="GD13" s="84"/>
      <c r="GE13" s="84"/>
      <c r="GF13" s="84"/>
      <c r="GG13" s="84"/>
      <c r="GH13" s="84"/>
      <c r="GI13" s="84"/>
      <c r="GJ13" s="84"/>
      <c r="GK13" s="84"/>
      <c r="GL13" s="84"/>
      <c r="GM13" s="84"/>
      <c r="GN13" s="84"/>
      <c r="GO13" s="84"/>
      <c r="GP13" s="84"/>
      <c r="GQ13" s="84"/>
      <c r="GR13" s="84"/>
      <c r="GS13" s="84"/>
      <c r="GT13" s="84"/>
      <c r="GU13" s="84"/>
      <c r="GV13" s="84"/>
      <c r="GW13" s="84"/>
      <c r="GX13" s="84"/>
      <c r="GY13" s="84"/>
      <c r="GZ13" s="84"/>
      <c r="HA13" s="84"/>
      <c r="HB13" s="84"/>
      <c r="HC13" s="84"/>
      <c r="HD13" s="84"/>
      <c r="HE13" s="84"/>
      <c r="HF13" s="84"/>
      <c r="HG13" s="84"/>
      <c r="HH13" s="84"/>
      <c r="HI13" s="84"/>
      <c r="HJ13" s="84"/>
      <c r="HK13" s="84"/>
      <c r="HL13" s="84"/>
      <c r="HM13" s="84"/>
      <c r="HN13" s="84"/>
      <c r="HO13" s="84"/>
      <c r="HP13" s="84"/>
      <c r="HQ13" s="84"/>
      <c r="HR13" s="84"/>
      <c r="HS13" s="84"/>
      <c r="HT13" s="84"/>
      <c r="HU13" s="84"/>
      <c r="HV13" s="84"/>
      <c r="HW13" s="84"/>
      <c r="HX13" s="84"/>
      <c r="HY13" s="84"/>
      <c r="HZ13" s="84"/>
      <c r="IA13" s="84"/>
      <c r="IB13" s="84"/>
      <c r="IC13" s="84"/>
      <c r="ID13" s="84"/>
      <c r="IE13" s="84"/>
      <c r="IF13" s="84"/>
      <c r="IG13" s="84"/>
      <c r="IH13" s="84"/>
      <c r="II13" s="84"/>
      <c r="IJ13" s="84"/>
      <c r="IK13" s="84"/>
      <c r="IL13" s="84"/>
      <c r="IM13" s="84"/>
      <c r="IN13" s="84"/>
      <c r="IO13" s="84"/>
      <c r="IP13" s="84"/>
      <c r="IQ13" s="84"/>
      <c r="IR13" s="84"/>
      <c r="IS13" s="84"/>
      <c r="IT13" s="84"/>
      <c r="IU13" s="84"/>
      <c r="IV13" s="84"/>
    </row>
    <row r="14" spans="1:256" ht="12.75">
      <c r="A14" s="112">
        <v>9</v>
      </c>
      <c r="B14" s="135" t="s">
        <v>202</v>
      </c>
      <c r="C14" s="126">
        <v>7700</v>
      </c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84"/>
      <c r="FE14" s="84"/>
      <c r="FF14" s="84"/>
      <c r="FG14" s="84"/>
      <c r="FH14" s="84"/>
      <c r="FI14" s="84"/>
      <c r="FJ14" s="84"/>
      <c r="FK14" s="84"/>
      <c r="FL14" s="84"/>
      <c r="FM14" s="84"/>
      <c r="FN14" s="84"/>
      <c r="FO14" s="84"/>
      <c r="FP14" s="84"/>
      <c r="FQ14" s="84"/>
      <c r="FR14" s="84"/>
      <c r="FS14" s="84"/>
      <c r="FT14" s="84"/>
      <c r="FU14" s="84"/>
      <c r="FV14" s="84"/>
      <c r="FW14" s="84"/>
      <c r="FX14" s="84"/>
      <c r="FY14" s="84"/>
      <c r="FZ14" s="84"/>
      <c r="GA14" s="84"/>
      <c r="GB14" s="84"/>
      <c r="GC14" s="84"/>
      <c r="GD14" s="84"/>
      <c r="GE14" s="84"/>
      <c r="GF14" s="84"/>
      <c r="GG14" s="84"/>
      <c r="GH14" s="84"/>
      <c r="GI14" s="84"/>
      <c r="GJ14" s="84"/>
      <c r="GK14" s="84"/>
      <c r="GL14" s="84"/>
      <c r="GM14" s="84"/>
      <c r="GN14" s="84"/>
      <c r="GO14" s="84"/>
      <c r="GP14" s="84"/>
      <c r="GQ14" s="84"/>
      <c r="GR14" s="84"/>
      <c r="GS14" s="84"/>
      <c r="GT14" s="84"/>
      <c r="GU14" s="84"/>
      <c r="GV14" s="84"/>
      <c r="GW14" s="84"/>
      <c r="GX14" s="84"/>
      <c r="GY14" s="84"/>
      <c r="GZ14" s="84"/>
      <c r="HA14" s="84"/>
      <c r="HB14" s="84"/>
      <c r="HC14" s="84"/>
      <c r="HD14" s="84"/>
      <c r="HE14" s="84"/>
      <c r="HF14" s="84"/>
      <c r="HG14" s="84"/>
      <c r="HH14" s="84"/>
      <c r="HI14" s="84"/>
      <c r="HJ14" s="84"/>
      <c r="HK14" s="84"/>
      <c r="HL14" s="84"/>
      <c r="HM14" s="84"/>
      <c r="HN14" s="84"/>
      <c r="HO14" s="84"/>
      <c r="HP14" s="84"/>
      <c r="HQ14" s="84"/>
      <c r="HR14" s="84"/>
      <c r="HS14" s="84"/>
      <c r="HT14" s="84"/>
      <c r="HU14" s="84"/>
      <c r="HV14" s="84"/>
      <c r="HW14" s="84"/>
      <c r="HX14" s="84"/>
      <c r="HY14" s="84"/>
      <c r="HZ14" s="84"/>
      <c r="IA14" s="84"/>
      <c r="IB14" s="84"/>
      <c r="IC14" s="84"/>
      <c r="ID14" s="84"/>
      <c r="IE14" s="84"/>
      <c r="IF14" s="84"/>
      <c r="IG14" s="84"/>
      <c r="IH14" s="84"/>
      <c r="II14" s="84"/>
      <c r="IJ14" s="84"/>
      <c r="IK14" s="84"/>
      <c r="IL14" s="84"/>
      <c r="IM14" s="84"/>
      <c r="IN14" s="84"/>
      <c r="IO14" s="84"/>
      <c r="IP14" s="84"/>
      <c r="IQ14" s="84"/>
      <c r="IR14" s="84"/>
      <c r="IS14" s="84"/>
      <c r="IT14" s="84"/>
      <c r="IU14" s="84"/>
      <c r="IV14" s="84"/>
    </row>
    <row r="15" spans="1:256" ht="12.75">
      <c r="A15" s="112">
        <v>10</v>
      </c>
      <c r="B15" s="135" t="s">
        <v>203</v>
      </c>
      <c r="C15" s="126">
        <v>7500</v>
      </c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/>
      <c r="GJ15" s="84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84"/>
      <c r="GZ15" s="84"/>
      <c r="HA15" s="84"/>
      <c r="HB15" s="84"/>
      <c r="HC15" s="84"/>
      <c r="HD15" s="84"/>
      <c r="HE15" s="84"/>
      <c r="HF15" s="84"/>
      <c r="HG15" s="84"/>
      <c r="HH15" s="84"/>
      <c r="HI15" s="84"/>
      <c r="HJ15" s="84"/>
      <c r="HK15" s="84"/>
      <c r="HL15" s="84"/>
      <c r="HM15" s="84"/>
      <c r="HN15" s="84"/>
      <c r="HO15" s="84"/>
      <c r="HP15" s="84"/>
      <c r="HQ15" s="84"/>
      <c r="HR15" s="84"/>
      <c r="HS15" s="84"/>
      <c r="HT15" s="84"/>
      <c r="HU15" s="84"/>
      <c r="HV15" s="84"/>
      <c r="HW15" s="84"/>
      <c r="HX15" s="84"/>
      <c r="HY15" s="84"/>
      <c r="HZ15" s="84"/>
      <c r="IA15" s="84"/>
      <c r="IB15" s="84"/>
      <c r="IC15" s="84"/>
      <c r="ID15" s="84"/>
      <c r="IE15" s="84"/>
      <c r="IF15" s="84"/>
      <c r="IG15" s="84"/>
      <c r="IH15" s="84"/>
      <c r="II15" s="84"/>
      <c r="IJ15" s="84"/>
      <c r="IK15" s="84"/>
      <c r="IL15" s="84"/>
      <c r="IM15" s="84"/>
      <c r="IN15" s="84"/>
      <c r="IO15" s="84"/>
      <c r="IP15" s="84"/>
      <c r="IQ15" s="84"/>
      <c r="IR15" s="84"/>
      <c r="IS15" s="84"/>
      <c r="IT15" s="84"/>
      <c r="IU15" s="84"/>
      <c r="IV15" s="84"/>
    </row>
    <row r="16" spans="1:256" ht="12.75">
      <c r="A16" s="112">
        <v>11</v>
      </c>
      <c r="B16" s="135" t="s">
        <v>204</v>
      </c>
      <c r="C16" s="126">
        <v>7500</v>
      </c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4"/>
      <c r="EL16" s="84"/>
      <c r="EM16" s="84"/>
      <c r="EN16" s="84"/>
      <c r="EO16" s="84"/>
      <c r="EP16" s="84"/>
      <c r="EQ16" s="84"/>
      <c r="ER16" s="84"/>
      <c r="ES16" s="84"/>
      <c r="ET16" s="84"/>
      <c r="EU16" s="84"/>
      <c r="EV16" s="84"/>
      <c r="EW16" s="84"/>
      <c r="EX16" s="84"/>
      <c r="EY16" s="84"/>
      <c r="EZ16" s="84"/>
      <c r="FA16" s="84"/>
      <c r="FB16" s="84"/>
      <c r="FC16" s="84"/>
      <c r="FD16" s="84"/>
      <c r="FE16" s="84"/>
      <c r="FF16" s="84"/>
      <c r="FG16" s="84"/>
      <c r="FH16" s="84"/>
      <c r="FI16" s="84"/>
      <c r="FJ16" s="84"/>
      <c r="FK16" s="84"/>
      <c r="FL16" s="84"/>
      <c r="FM16" s="84"/>
      <c r="FN16" s="84"/>
      <c r="FO16" s="84"/>
      <c r="FP16" s="84"/>
      <c r="FQ16" s="84"/>
      <c r="FR16" s="84"/>
      <c r="FS16" s="84"/>
      <c r="FT16" s="84"/>
      <c r="FU16" s="84"/>
      <c r="FV16" s="84"/>
      <c r="FW16" s="84"/>
      <c r="FX16" s="84"/>
      <c r="FY16" s="84"/>
      <c r="FZ16" s="84"/>
      <c r="GA16" s="84"/>
      <c r="GB16" s="84"/>
      <c r="GC16" s="84"/>
      <c r="GD16" s="84"/>
      <c r="GE16" s="84"/>
      <c r="GF16" s="84"/>
      <c r="GG16" s="84"/>
      <c r="GH16" s="84"/>
      <c r="GI16" s="84"/>
      <c r="GJ16" s="84"/>
      <c r="GK16" s="84"/>
      <c r="GL16" s="84"/>
      <c r="GM16" s="84"/>
      <c r="GN16" s="84"/>
      <c r="GO16" s="84"/>
      <c r="GP16" s="84"/>
      <c r="GQ16" s="84"/>
      <c r="GR16" s="84"/>
      <c r="GS16" s="84"/>
      <c r="GT16" s="84"/>
      <c r="GU16" s="84"/>
      <c r="GV16" s="84"/>
      <c r="GW16" s="84"/>
      <c r="GX16" s="84"/>
      <c r="GY16" s="84"/>
      <c r="GZ16" s="84"/>
      <c r="HA16" s="84"/>
      <c r="HB16" s="84"/>
      <c r="HC16" s="84"/>
      <c r="HD16" s="84"/>
      <c r="HE16" s="84"/>
      <c r="HF16" s="84"/>
      <c r="HG16" s="84"/>
      <c r="HH16" s="84"/>
      <c r="HI16" s="84"/>
      <c r="HJ16" s="84"/>
      <c r="HK16" s="84"/>
      <c r="HL16" s="84"/>
      <c r="HM16" s="84"/>
      <c r="HN16" s="84"/>
      <c r="HO16" s="84"/>
      <c r="HP16" s="84"/>
      <c r="HQ16" s="84"/>
      <c r="HR16" s="84"/>
      <c r="HS16" s="84"/>
      <c r="HT16" s="84"/>
      <c r="HU16" s="84"/>
      <c r="HV16" s="84"/>
      <c r="HW16" s="84"/>
      <c r="HX16" s="84"/>
      <c r="HY16" s="84"/>
      <c r="HZ16" s="84"/>
      <c r="IA16" s="84"/>
      <c r="IB16" s="84"/>
      <c r="IC16" s="84"/>
      <c r="ID16" s="84"/>
      <c r="IE16" s="84"/>
      <c r="IF16" s="84"/>
      <c r="IG16" s="84"/>
      <c r="IH16" s="84"/>
      <c r="II16" s="84"/>
      <c r="IJ16" s="84"/>
      <c r="IK16" s="84"/>
      <c r="IL16" s="84"/>
      <c r="IM16" s="84"/>
      <c r="IN16" s="84"/>
      <c r="IO16" s="84"/>
      <c r="IP16" s="84"/>
      <c r="IQ16" s="84"/>
      <c r="IR16" s="84"/>
      <c r="IS16" s="84"/>
      <c r="IT16" s="84"/>
      <c r="IU16" s="84"/>
      <c r="IV16" s="84"/>
    </row>
    <row r="17" spans="1:256" ht="12.75">
      <c r="A17" s="112">
        <v>12</v>
      </c>
      <c r="B17" s="135" t="s">
        <v>154</v>
      </c>
      <c r="C17" s="126">
        <v>7299</v>
      </c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  <c r="EL17" s="84"/>
      <c r="EM17" s="84"/>
      <c r="EN17" s="84"/>
      <c r="EO17" s="84"/>
      <c r="EP17" s="84"/>
      <c r="EQ17" s="84"/>
      <c r="ER17" s="84"/>
      <c r="ES17" s="84"/>
      <c r="ET17" s="84"/>
      <c r="EU17" s="84"/>
      <c r="EV17" s="84"/>
      <c r="EW17" s="84"/>
      <c r="EX17" s="84"/>
      <c r="EY17" s="84"/>
      <c r="EZ17" s="84"/>
      <c r="FA17" s="84"/>
      <c r="FB17" s="84"/>
      <c r="FC17" s="84"/>
      <c r="FD17" s="84"/>
      <c r="FE17" s="84"/>
      <c r="FF17" s="84"/>
      <c r="FG17" s="84"/>
      <c r="FH17" s="84"/>
      <c r="FI17" s="84"/>
      <c r="FJ17" s="84"/>
      <c r="FK17" s="84"/>
      <c r="FL17" s="84"/>
      <c r="FM17" s="84"/>
      <c r="FN17" s="84"/>
      <c r="FO17" s="84"/>
      <c r="FP17" s="84"/>
      <c r="FQ17" s="84"/>
      <c r="FR17" s="84"/>
      <c r="FS17" s="84"/>
      <c r="FT17" s="84"/>
      <c r="FU17" s="84"/>
      <c r="FV17" s="84"/>
      <c r="FW17" s="84"/>
      <c r="FX17" s="84"/>
      <c r="FY17" s="84"/>
      <c r="FZ17" s="84"/>
      <c r="GA17" s="84"/>
      <c r="GB17" s="84"/>
      <c r="GC17" s="84"/>
      <c r="GD17" s="84"/>
      <c r="GE17" s="84"/>
      <c r="GF17" s="84"/>
      <c r="GG17" s="84"/>
      <c r="GH17" s="84"/>
      <c r="GI17" s="84"/>
      <c r="GJ17" s="84"/>
      <c r="GK17" s="84"/>
      <c r="GL17" s="84"/>
      <c r="GM17" s="84"/>
      <c r="GN17" s="84"/>
      <c r="GO17" s="84"/>
      <c r="GP17" s="84"/>
      <c r="GQ17" s="84"/>
      <c r="GR17" s="84"/>
      <c r="GS17" s="84"/>
      <c r="GT17" s="84"/>
      <c r="GU17" s="84"/>
      <c r="GV17" s="84"/>
      <c r="GW17" s="84"/>
      <c r="GX17" s="84"/>
      <c r="GY17" s="84"/>
      <c r="GZ17" s="84"/>
      <c r="HA17" s="84"/>
      <c r="HB17" s="84"/>
      <c r="HC17" s="84"/>
      <c r="HD17" s="84"/>
      <c r="HE17" s="84"/>
      <c r="HF17" s="84"/>
      <c r="HG17" s="84"/>
      <c r="HH17" s="84"/>
      <c r="HI17" s="84"/>
      <c r="HJ17" s="84"/>
      <c r="HK17" s="84"/>
      <c r="HL17" s="84"/>
      <c r="HM17" s="84"/>
      <c r="HN17" s="84"/>
      <c r="HO17" s="84"/>
      <c r="HP17" s="84"/>
      <c r="HQ17" s="84"/>
      <c r="HR17" s="84"/>
      <c r="HS17" s="84"/>
      <c r="HT17" s="84"/>
      <c r="HU17" s="84"/>
      <c r="HV17" s="84"/>
      <c r="HW17" s="84"/>
      <c r="HX17" s="84"/>
      <c r="HY17" s="84"/>
      <c r="HZ17" s="84"/>
      <c r="IA17" s="84"/>
      <c r="IB17" s="84"/>
      <c r="IC17" s="84"/>
      <c r="ID17" s="84"/>
      <c r="IE17" s="84"/>
      <c r="IF17" s="84"/>
      <c r="IG17" s="84"/>
      <c r="IH17" s="84"/>
      <c r="II17" s="84"/>
      <c r="IJ17" s="84"/>
      <c r="IK17" s="84"/>
      <c r="IL17" s="84"/>
      <c r="IM17" s="84"/>
      <c r="IN17" s="84"/>
      <c r="IO17" s="84"/>
      <c r="IP17" s="84"/>
      <c r="IQ17" s="84"/>
      <c r="IR17" s="84"/>
      <c r="IS17" s="84"/>
      <c r="IT17" s="84"/>
      <c r="IU17" s="84"/>
      <c r="IV17" s="84"/>
    </row>
    <row r="18" spans="1:256" ht="12.75">
      <c r="A18" s="112">
        <v>13</v>
      </c>
      <c r="B18" s="135" t="s">
        <v>226</v>
      </c>
      <c r="C18" s="126">
        <v>7000</v>
      </c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  <c r="FW18" s="84"/>
      <c r="FX18" s="84"/>
      <c r="FY18" s="84"/>
      <c r="FZ18" s="84"/>
      <c r="GA18" s="84"/>
      <c r="GB18" s="84"/>
      <c r="GC18" s="84"/>
      <c r="GD18" s="84"/>
      <c r="GE18" s="84"/>
      <c r="GF18" s="84"/>
      <c r="GG18" s="84"/>
      <c r="GH18" s="84"/>
      <c r="GI18" s="84"/>
      <c r="GJ18" s="84"/>
      <c r="GK18" s="84"/>
      <c r="GL18" s="84"/>
      <c r="GM18" s="84"/>
      <c r="GN18" s="84"/>
      <c r="GO18" s="84"/>
      <c r="GP18" s="84"/>
      <c r="GQ18" s="84"/>
      <c r="GR18" s="84"/>
      <c r="GS18" s="84"/>
      <c r="GT18" s="84"/>
      <c r="GU18" s="84"/>
      <c r="GV18" s="84"/>
      <c r="GW18" s="84"/>
      <c r="GX18" s="84"/>
      <c r="GY18" s="84"/>
      <c r="GZ18" s="84"/>
      <c r="HA18" s="84"/>
      <c r="HB18" s="84"/>
      <c r="HC18" s="84"/>
      <c r="HD18" s="84"/>
      <c r="HE18" s="84"/>
      <c r="HF18" s="84"/>
      <c r="HG18" s="84"/>
      <c r="HH18" s="84"/>
      <c r="HI18" s="84"/>
      <c r="HJ18" s="84"/>
      <c r="HK18" s="84"/>
      <c r="HL18" s="84"/>
      <c r="HM18" s="84"/>
      <c r="HN18" s="84"/>
      <c r="HO18" s="84"/>
      <c r="HP18" s="84"/>
      <c r="HQ18" s="84"/>
      <c r="HR18" s="84"/>
      <c r="HS18" s="84"/>
      <c r="HT18" s="84"/>
      <c r="HU18" s="84"/>
      <c r="HV18" s="84"/>
      <c r="HW18" s="84"/>
      <c r="HX18" s="84"/>
      <c r="HY18" s="84"/>
      <c r="HZ18" s="84"/>
      <c r="IA18" s="84"/>
      <c r="IB18" s="84"/>
      <c r="IC18" s="84"/>
      <c r="ID18" s="84"/>
      <c r="IE18" s="84"/>
      <c r="IF18" s="84"/>
      <c r="IG18" s="84"/>
      <c r="IH18" s="84"/>
      <c r="II18" s="84"/>
      <c r="IJ18" s="84"/>
      <c r="IK18" s="84"/>
      <c r="IL18" s="84"/>
      <c r="IM18" s="84"/>
      <c r="IN18" s="84"/>
      <c r="IO18" s="84"/>
      <c r="IP18" s="84"/>
      <c r="IQ18" s="84"/>
      <c r="IR18" s="84"/>
      <c r="IS18" s="84"/>
      <c r="IT18" s="84"/>
      <c r="IU18" s="84"/>
      <c r="IV18" s="84"/>
    </row>
    <row r="19" spans="1:256" ht="12.75">
      <c r="A19" s="112">
        <v>14</v>
      </c>
      <c r="B19" s="135" t="s">
        <v>155</v>
      </c>
      <c r="C19" s="126">
        <v>7000</v>
      </c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/>
      <c r="GJ19" s="84"/>
      <c r="GK19" s="84"/>
      <c r="GL19" s="84"/>
      <c r="GM19" s="84"/>
      <c r="GN19" s="84"/>
      <c r="GO19" s="84"/>
      <c r="GP19" s="84"/>
      <c r="GQ19" s="84"/>
      <c r="GR19" s="84"/>
      <c r="GS19" s="84"/>
      <c r="GT19" s="84"/>
      <c r="GU19" s="84"/>
      <c r="GV19" s="84"/>
      <c r="GW19" s="84"/>
      <c r="GX19" s="84"/>
      <c r="GY19" s="84"/>
      <c r="GZ19" s="84"/>
      <c r="HA19" s="84"/>
      <c r="HB19" s="84"/>
      <c r="HC19" s="84"/>
      <c r="HD19" s="84"/>
      <c r="HE19" s="84"/>
      <c r="HF19" s="84"/>
      <c r="HG19" s="84"/>
      <c r="HH19" s="84"/>
      <c r="HI19" s="84"/>
      <c r="HJ19" s="84"/>
      <c r="HK19" s="84"/>
      <c r="HL19" s="84"/>
      <c r="HM19" s="84"/>
      <c r="HN19" s="84"/>
      <c r="HO19" s="84"/>
      <c r="HP19" s="84"/>
      <c r="HQ19" s="84"/>
      <c r="HR19" s="84"/>
      <c r="HS19" s="84"/>
      <c r="HT19" s="84"/>
      <c r="HU19" s="84"/>
      <c r="HV19" s="84"/>
      <c r="HW19" s="84"/>
      <c r="HX19" s="84"/>
      <c r="HY19" s="84"/>
      <c r="HZ19" s="84"/>
      <c r="IA19" s="84"/>
      <c r="IB19" s="84"/>
      <c r="IC19" s="84"/>
      <c r="ID19" s="84"/>
      <c r="IE19" s="84"/>
      <c r="IF19" s="84"/>
      <c r="IG19" s="84"/>
      <c r="IH19" s="84"/>
      <c r="II19" s="84"/>
      <c r="IJ19" s="84"/>
      <c r="IK19" s="84"/>
      <c r="IL19" s="84"/>
      <c r="IM19" s="84"/>
      <c r="IN19" s="84"/>
      <c r="IO19" s="84"/>
      <c r="IP19" s="84"/>
      <c r="IQ19" s="84"/>
      <c r="IR19" s="84"/>
      <c r="IS19" s="84"/>
      <c r="IT19" s="84"/>
      <c r="IU19" s="84"/>
      <c r="IV19" s="84"/>
    </row>
    <row r="20" spans="1:256" ht="12.75">
      <c r="A20" s="112">
        <v>15</v>
      </c>
      <c r="B20" s="135" t="s">
        <v>227</v>
      </c>
      <c r="C20" s="126">
        <v>7000</v>
      </c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4"/>
      <c r="FS20" s="84"/>
      <c r="FT20" s="84"/>
      <c r="FU20" s="84"/>
      <c r="FV20" s="84"/>
      <c r="FW20" s="84"/>
      <c r="FX20" s="84"/>
      <c r="FY20" s="84"/>
      <c r="FZ20" s="84"/>
      <c r="GA20" s="84"/>
      <c r="GB20" s="84"/>
      <c r="GC20" s="84"/>
      <c r="GD20" s="84"/>
      <c r="GE20" s="84"/>
      <c r="GF20" s="84"/>
      <c r="GG20" s="84"/>
      <c r="GH20" s="84"/>
      <c r="GI20" s="84"/>
      <c r="GJ20" s="84"/>
      <c r="GK20" s="84"/>
      <c r="GL20" s="84"/>
      <c r="GM20" s="84"/>
      <c r="GN20" s="84"/>
      <c r="GO20" s="84"/>
      <c r="GP20" s="84"/>
      <c r="GQ20" s="84"/>
      <c r="GR20" s="84"/>
      <c r="GS20" s="84"/>
      <c r="GT20" s="84"/>
      <c r="GU20" s="84"/>
      <c r="GV20" s="84"/>
      <c r="GW20" s="84"/>
      <c r="GX20" s="84"/>
      <c r="GY20" s="84"/>
      <c r="GZ20" s="84"/>
      <c r="HA20" s="84"/>
      <c r="HB20" s="84"/>
      <c r="HC20" s="84"/>
      <c r="HD20" s="84"/>
      <c r="HE20" s="84"/>
      <c r="HF20" s="84"/>
      <c r="HG20" s="84"/>
      <c r="HH20" s="84"/>
      <c r="HI20" s="84"/>
      <c r="HJ20" s="84"/>
      <c r="HK20" s="84"/>
      <c r="HL20" s="84"/>
      <c r="HM20" s="84"/>
      <c r="HN20" s="84"/>
      <c r="HO20" s="84"/>
      <c r="HP20" s="84"/>
      <c r="HQ20" s="84"/>
      <c r="HR20" s="84"/>
      <c r="HS20" s="84"/>
      <c r="HT20" s="84"/>
      <c r="HU20" s="84"/>
      <c r="HV20" s="84"/>
      <c r="HW20" s="84"/>
      <c r="HX20" s="84"/>
      <c r="HY20" s="84"/>
      <c r="HZ20" s="84"/>
      <c r="IA20" s="84"/>
      <c r="IB20" s="84"/>
      <c r="IC20" s="84"/>
      <c r="ID20" s="84"/>
      <c r="IE20" s="84"/>
      <c r="IF20" s="84"/>
      <c r="IG20" s="84"/>
      <c r="IH20" s="84"/>
      <c r="II20" s="84"/>
      <c r="IJ20" s="84"/>
      <c r="IK20" s="84"/>
      <c r="IL20" s="84"/>
      <c r="IM20" s="84"/>
      <c r="IN20" s="84"/>
      <c r="IO20" s="84"/>
      <c r="IP20" s="84"/>
      <c r="IQ20" s="84"/>
      <c r="IR20" s="84"/>
      <c r="IS20" s="84"/>
      <c r="IT20" s="84"/>
      <c r="IU20" s="84"/>
      <c r="IV20" s="84"/>
    </row>
    <row r="21" spans="1:256" ht="12.75">
      <c r="A21" s="112">
        <v>16</v>
      </c>
      <c r="B21" s="135" t="s">
        <v>205</v>
      </c>
      <c r="C21" s="126">
        <v>7000</v>
      </c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  <c r="GK21" s="84"/>
      <c r="GL21" s="84"/>
      <c r="GM21" s="84"/>
      <c r="GN21" s="84"/>
      <c r="GO21" s="84"/>
      <c r="GP21" s="84"/>
      <c r="GQ21" s="84"/>
      <c r="GR21" s="84"/>
      <c r="GS21" s="84"/>
      <c r="GT21" s="84"/>
      <c r="GU21" s="84"/>
      <c r="GV21" s="84"/>
      <c r="GW21" s="84"/>
      <c r="GX21" s="84"/>
      <c r="GY21" s="84"/>
      <c r="GZ21" s="84"/>
      <c r="HA21" s="84"/>
      <c r="HB21" s="84"/>
      <c r="HC21" s="84"/>
      <c r="HD21" s="84"/>
      <c r="HE21" s="84"/>
      <c r="HF21" s="84"/>
      <c r="HG21" s="84"/>
      <c r="HH21" s="84"/>
      <c r="HI21" s="84"/>
      <c r="HJ21" s="84"/>
      <c r="HK21" s="84"/>
      <c r="HL21" s="84"/>
      <c r="HM21" s="84"/>
      <c r="HN21" s="84"/>
      <c r="HO21" s="84"/>
      <c r="HP21" s="84"/>
      <c r="HQ21" s="84"/>
      <c r="HR21" s="84"/>
      <c r="HS21" s="84"/>
      <c r="HT21" s="84"/>
      <c r="HU21" s="84"/>
      <c r="HV21" s="84"/>
      <c r="HW21" s="84"/>
      <c r="HX21" s="84"/>
      <c r="HY21" s="84"/>
      <c r="HZ21" s="84"/>
      <c r="IA21" s="84"/>
      <c r="IB21" s="84"/>
      <c r="IC21" s="84"/>
      <c r="ID21" s="84"/>
      <c r="IE21" s="84"/>
      <c r="IF21" s="84"/>
      <c r="IG21" s="84"/>
      <c r="IH21" s="84"/>
      <c r="II21" s="84"/>
      <c r="IJ21" s="84"/>
      <c r="IK21" s="84"/>
      <c r="IL21" s="84"/>
      <c r="IM21" s="84"/>
      <c r="IN21" s="84"/>
      <c r="IO21" s="84"/>
      <c r="IP21" s="84"/>
      <c r="IQ21" s="84"/>
      <c r="IR21" s="84"/>
      <c r="IS21" s="84"/>
      <c r="IT21" s="84"/>
      <c r="IU21" s="84"/>
      <c r="IV21" s="84"/>
    </row>
    <row r="22" spans="1:256" ht="12.75">
      <c r="A22" s="112">
        <v>17</v>
      </c>
      <c r="B22" s="135" t="s">
        <v>228</v>
      </c>
      <c r="C22" s="126">
        <v>6900</v>
      </c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  <c r="GK22" s="84"/>
      <c r="GL22" s="84"/>
      <c r="GM22" s="84"/>
      <c r="GN22" s="84"/>
      <c r="GO22" s="84"/>
      <c r="GP22" s="84"/>
      <c r="GQ22" s="84"/>
      <c r="GR22" s="84"/>
      <c r="GS22" s="84"/>
      <c r="GT22" s="84"/>
      <c r="GU22" s="84"/>
      <c r="GV22" s="84"/>
      <c r="GW22" s="84"/>
      <c r="GX22" s="84"/>
      <c r="GY22" s="84"/>
      <c r="GZ22" s="84"/>
      <c r="HA22" s="84"/>
      <c r="HB22" s="84"/>
      <c r="HC22" s="84"/>
      <c r="HD22" s="84"/>
      <c r="HE22" s="84"/>
      <c r="HF22" s="84"/>
      <c r="HG22" s="84"/>
      <c r="HH22" s="84"/>
      <c r="HI22" s="84"/>
      <c r="HJ22" s="84"/>
      <c r="HK22" s="84"/>
      <c r="HL22" s="84"/>
      <c r="HM22" s="84"/>
      <c r="HN22" s="84"/>
      <c r="HO22" s="84"/>
      <c r="HP22" s="84"/>
      <c r="HQ22" s="84"/>
      <c r="HR22" s="84"/>
      <c r="HS22" s="84"/>
      <c r="HT22" s="84"/>
      <c r="HU22" s="84"/>
      <c r="HV22" s="84"/>
      <c r="HW22" s="84"/>
      <c r="HX22" s="84"/>
      <c r="HY22" s="84"/>
      <c r="HZ22" s="84"/>
      <c r="IA22" s="84"/>
      <c r="IB22" s="84"/>
      <c r="IC22" s="84"/>
      <c r="ID22" s="84"/>
      <c r="IE22" s="84"/>
      <c r="IF22" s="84"/>
      <c r="IG22" s="84"/>
      <c r="IH22" s="84"/>
      <c r="II22" s="84"/>
      <c r="IJ22" s="84"/>
      <c r="IK22" s="84"/>
      <c r="IL22" s="84"/>
      <c r="IM22" s="84"/>
      <c r="IN22" s="84"/>
      <c r="IO22" s="84"/>
      <c r="IP22" s="84"/>
      <c r="IQ22" s="84"/>
      <c r="IR22" s="84"/>
      <c r="IS22" s="84"/>
      <c r="IT22" s="84"/>
      <c r="IU22" s="84"/>
      <c r="IV22" s="84"/>
    </row>
    <row r="23" spans="1:256" ht="12.75">
      <c r="A23" s="112">
        <v>18</v>
      </c>
      <c r="B23" s="135" t="s">
        <v>229</v>
      </c>
      <c r="C23" s="126">
        <v>6800</v>
      </c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  <c r="GK23" s="84"/>
      <c r="GL23" s="84"/>
      <c r="GM23" s="84"/>
      <c r="GN23" s="84"/>
      <c r="GO23" s="84"/>
      <c r="GP23" s="84"/>
      <c r="GQ23" s="84"/>
      <c r="GR23" s="84"/>
      <c r="GS23" s="84"/>
      <c r="GT23" s="84"/>
      <c r="GU23" s="84"/>
      <c r="GV23" s="84"/>
      <c r="GW23" s="84"/>
      <c r="GX23" s="84"/>
      <c r="GY23" s="84"/>
      <c r="GZ23" s="84"/>
      <c r="HA23" s="84"/>
      <c r="HB23" s="84"/>
      <c r="HC23" s="84"/>
      <c r="HD23" s="84"/>
      <c r="HE23" s="84"/>
      <c r="HF23" s="84"/>
      <c r="HG23" s="84"/>
      <c r="HH23" s="84"/>
      <c r="HI23" s="84"/>
      <c r="HJ23" s="84"/>
      <c r="HK23" s="84"/>
      <c r="HL23" s="84"/>
      <c r="HM23" s="84"/>
      <c r="HN23" s="84"/>
      <c r="HO23" s="84"/>
      <c r="HP23" s="84"/>
      <c r="HQ23" s="84"/>
      <c r="HR23" s="84"/>
      <c r="HS23" s="84"/>
      <c r="HT23" s="84"/>
      <c r="HU23" s="84"/>
      <c r="HV23" s="84"/>
      <c r="HW23" s="84"/>
      <c r="HX23" s="84"/>
      <c r="HY23" s="84"/>
      <c r="HZ23" s="84"/>
      <c r="IA23" s="84"/>
      <c r="IB23" s="84"/>
      <c r="IC23" s="84"/>
      <c r="ID23" s="84"/>
      <c r="IE23" s="84"/>
      <c r="IF23" s="84"/>
      <c r="IG23" s="84"/>
      <c r="IH23" s="84"/>
      <c r="II23" s="84"/>
      <c r="IJ23" s="84"/>
      <c r="IK23" s="84"/>
      <c r="IL23" s="84"/>
      <c r="IM23" s="84"/>
      <c r="IN23" s="84"/>
      <c r="IO23" s="84"/>
      <c r="IP23" s="84"/>
      <c r="IQ23" s="84"/>
      <c r="IR23" s="84"/>
      <c r="IS23" s="84"/>
      <c r="IT23" s="84"/>
      <c r="IU23" s="84"/>
      <c r="IV23" s="84"/>
    </row>
    <row r="24" spans="1:256" ht="12.75">
      <c r="A24" s="112">
        <v>19</v>
      </c>
      <c r="B24" s="135" t="s">
        <v>206</v>
      </c>
      <c r="C24" s="126">
        <v>6700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  <c r="GK24" s="84"/>
      <c r="GL24" s="84"/>
      <c r="GM24" s="84"/>
      <c r="GN24" s="84"/>
      <c r="GO24" s="84"/>
      <c r="GP24" s="84"/>
      <c r="GQ24" s="84"/>
      <c r="GR24" s="84"/>
      <c r="GS24" s="84"/>
      <c r="GT24" s="84"/>
      <c r="GU24" s="84"/>
      <c r="GV24" s="84"/>
      <c r="GW24" s="84"/>
      <c r="GX24" s="84"/>
      <c r="GY24" s="84"/>
      <c r="GZ24" s="84"/>
      <c r="HA24" s="84"/>
      <c r="HB24" s="84"/>
      <c r="HC24" s="84"/>
      <c r="HD24" s="84"/>
      <c r="HE24" s="84"/>
      <c r="HF24" s="84"/>
      <c r="HG24" s="84"/>
      <c r="HH24" s="84"/>
      <c r="HI24" s="84"/>
      <c r="HJ24" s="84"/>
      <c r="HK24" s="84"/>
      <c r="HL24" s="84"/>
      <c r="HM24" s="84"/>
      <c r="HN24" s="84"/>
      <c r="HO24" s="84"/>
      <c r="HP24" s="84"/>
      <c r="HQ24" s="84"/>
      <c r="HR24" s="84"/>
      <c r="HS24" s="84"/>
      <c r="HT24" s="84"/>
      <c r="HU24" s="84"/>
      <c r="HV24" s="84"/>
      <c r="HW24" s="84"/>
      <c r="HX24" s="84"/>
      <c r="HY24" s="84"/>
      <c r="HZ24" s="84"/>
      <c r="IA24" s="84"/>
      <c r="IB24" s="84"/>
      <c r="IC24" s="84"/>
      <c r="ID24" s="84"/>
      <c r="IE24" s="84"/>
      <c r="IF24" s="84"/>
      <c r="IG24" s="84"/>
      <c r="IH24" s="84"/>
      <c r="II24" s="84"/>
      <c r="IJ24" s="84"/>
      <c r="IK24" s="84"/>
      <c r="IL24" s="84"/>
      <c r="IM24" s="84"/>
      <c r="IN24" s="84"/>
      <c r="IO24" s="84"/>
      <c r="IP24" s="84"/>
      <c r="IQ24" s="84"/>
      <c r="IR24" s="84"/>
      <c r="IS24" s="84"/>
      <c r="IT24" s="84"/>
      <c r="IU24" s="84"/>
      <c r="IV24" s="84"/>
    </row>
    <row r="25" spans="1:256" ht="12.75">
      <c r="A25" s="112">
        <v>20</v>
      </c>
      <c r="B25" s="135" t="s">
        <v>207</v>
      </c>
      <c r="C25" s="126">
        <v>6700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  <c r="GK25" s="84"/>
      <c r="GL25" s="84"/>
      <c r="GM25" s="84"/>
      <c r="GN25" s="84"/>
      <c r="GO25" s="84"/>
      <c r="GP25" s="84"/>
      <c r="GQ25" s="84"/>
      <c r="GR25" s="84"/>
      <c r="GS25" s="84"/>
      <c r="GT25" s="84"/>
      <c r="GU25" s="84"/>
      <c r="GV25" s="84"/>
      <c r="GW25" s="84"/>
      <c r="GX25" s="84"/>
      <c r="GY25" s="84"/>
      <c r="GZ25" s="84"/>
      <c r="HA25" s="84"/>
      <c r="HB25" s="84"/>
      <c r="HC25" s="84"/>
      <c r="HD25" s="84"/>
      <c r="HE25" s="84"/>
      <c r="HF25" s="84"/>
      <c r="HG25" s="84"/>
      <c r="HH25" s="84"/>
      <c r="HI25" s="84"/>
      <c r="HJ25" s="84"/>
      <c r="HK25" s="84"/>
      <c r="HL25" s="84"/>
      <c r="HM25" s="84"/>
      <c r="HN25" s="84"/>
      <c r="HO25" s="84"/>
      <c r="HP25" s="84"/>
      <c r="HQ25" s="84"/>
      <c r="HR25" s="84"/>
      <c r="HS25" s="84"/>
      <c r="HT25" s="84"/>
      <c r="HU25" s="84"/>
      <c r="HV25" s="84"/>
      <c r="HW25" s="84"/>
      <c r="HX25" s="84"/>
      <c r="HY25" s="84"/>
      <c r="HZ25" s="84"/>
      <c r="IA25" s="84"/>
      <c r="IB25" s="84"/>
      <c r="IC25" s="84"/>
      <c r="ID25" s="84"/>
      <c r="IE25" s="84"/>
      <c r="IF25" s="84"/>
      <c r="IG25" s="84"/>
      <c r="IH25" s="84"/>
      <c r="II25" s="84"/>
      <c r="IJ25" s="84"/>
      <c r="IK25" s="84"/>
      <c r="IL25" s="84"/>
      <c r="IM25" s="84"/>
      <c r="IN25" s="84"/>
      <c r="IO25" s="84"/>
      <c r="IP25" s="84"/>
      <c r="IQ25" s="84"/>
      <c r="IR25" s="84"/>
      <c r="IS25" s="84"/>
      <c r="IT25" s="84"/>
      <c r="IU25" s="84"/>
      <c r="IV25" s="84"/>
    </row>
    <row r="26" spans="1:256" ht="12.75">
      <c r="A26" s="112">
        <v>21</v>
      </c>
      <c r="B26" s="135" t="s">
        <v>159</v>
      </c>
      <c r="C26" s="126">
        <v>6500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  <c r="GK26" s="84"/>
      <c r="GL26" s="84"/>
      <c r="GM26" s="84"/>
      <c r="GN26" s="84"/>
      <c r="GO26" s="84"/>
      <c r="GP26" s="84"/>
      <c r="GQ26" s="84"/>
      <c r="GR26" s="84"/>
      <c r="GS26" s="84"/>
      <c r="GT26" s="84"/>
      <c r="GU26" s="84"/>
      <c r="GV26" s="84"/>
      <c r="GW26" s="84"/>
      <c r="GX26" s="84"/>
      <c r="GY26" s="84"/>
      <c r="GZ26" s="84"/>
      <c r="HA26" s="84"/>
      <c r="HB26" s="84"/>
      <c r="HC26" s="84"/>
      <c r="HD26" s="84"/>
      <c r="HE26" s="84"/>
      <c r="HF26" s="84"/>
      <c r="HG26" s="84"/>
      <c r="HH26" s="84"/>
      <c r="HI26" s="84"/>
      <c r="HJ26" s="84"/>
      <c r="HK26" s="84"/>
      <c r="HL26" s="84"/>
      <c r="HM26" s="84"/>
      <c r="HN26" s="84"/>
      <c r="HO26" s="84"/>
      <c r="HP26" s="84"/>
      <c r="HQ26" s="84"/>
      <c r="HR26" s="84"/>
      <c r="HS26" s="84"/>
      <c r="HT26" s="84"/>
      <c r="HU26" s="84"/>
      <c r="HV26" s="84"/>
      <c r="HW26" s="84"/>
      <c r="HX26" s="84"/>
      <c r="HY26" s="84"/>
      <c r="HZ26" s="84"/>
      <c r="IA26" s="84"/>
      <c r="IB26" s="84"/>
      <c r="IC26" s="84"/>
      <c r="ID26" s="84"/>
      <c r="IE26" s="84"/>
      <c r="IF26" s="84"/>
      <c r="IG26" s="84"/>
      <c r="IH26" s="84"/>
      <c r="II26" s="84"/>
      <c r="IJ26" s="84"/>
      <c r="IK26" s="84"/>
      <c r="IL26" s="84"/>
      <c r="IM26" s="84"/>
      <c r="IN26" s="84"/>
      <c r="IO26" s="84"/>
      <c r="IP26" s="84"/>
      <c r="IQ26" s="84"/>
      <c r="IR26" s="84"/>
      <c r="IS26" s="84"/>
      <c r="IT26" s="84"/>
      <c r="IU26" s="84"/>
      <c r="IV26" s="84"/>
    </row>
    <row r="27" spans="1:256" ht="12.75">
      <c r="A27" s="112">
        <v>22</v>
      </c>
      <c r="B27" s="135" t="s">
        <v>160</v>
      </c>
      <c r="C27" s="126">
        <v>6500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  <c r="GK27" s="84"/>
      <c r="GL27" s="84"/>
      <c r="GM27" s="84"/>
      <c r="GN27" s="84"/>
      <c r="GO27" s="84"/>
      <c r="GP27" s="84"/>
      <c r="GQ27" s="84"/>
      <c r="GR27" s="84"/>
      <c r="GS27" s="84"/>
      <c r="GT27" s="84"/>
      <c r="GU27" s="84"/>
      <c r="GV27" s="84"/>
      <c r="GW27" s="84"/>
      <c r="GX27" s="84"/>
      <c r="GY27" s="84"/>
      <c r="GZ27" s="84"/>
      <c r="HA27" s="84"/>
      <c r="HB27" s="84"/>
      <c r="HC27" s="84"/>
      <c r="HD27" s="84"/>
      <c r="HE27" s="84"/>
      <c r="HF27" s="84"/>
      <c r="HG27" s="84"/>
      <c r="HH27" s="84"/>
      <c r="HI27" s="84"/>
      <c r="HJ27" s="84"/>
      <c r="HK27" s="84"/>
      <c r="HL27" s="84"/>
      <c r="HM27" s="84"/>
      <c r="HN27" s="84"/>
      <c r="HO27" s="84"/>
      <c r="HP27" s="84"/>
      <c r="HQ27" s="84"/>
      <c r="HR27" s="84"/>
      <c r="HS27" s="84"/>
      <c r="HT27" s="84"/>
      <c r="HU27" s="84"/>
      <c r="HV27" s="84"/>
      <c r="HW27" s="84"/>
      <c r="HX27" s="84"/>
      <c r="HY27" s="84"/>
      <c r="HZ27" s="84"/>
      <c r="IA27" s="84"/>
      <c r="IB27" s="84"/>
      <c r="IC27" s="84"/>
      <c r="ID27" s="84"/>
      <c r="IE27" s="84"/>
      <c r="IF27" s="84"/>
      <c r="IG27" s="84"/>
      <c r="IH27" s="84"/>
      <c r="II27" s="84"/>
      <c r="IJ27" s="84"/>
      <c r="IK27" s="84"/>
      <c r="IL27" s="84"/>
      <c r="IM27" s="84"/>
      <c r="IN27" s="84"/>
      <c r="IO27" s="84"/>
      <c r="IP27" s="84"/>
      <c r="IQ27" s="84"/>
      <c r="IR27" s="84"/>
      <c r="IS27" s="84"/>
      <c r="IT27" s="84"/>
      <c r="IU27" s="84"/>
      <c r="IV27" s="84"/>
    </row>
    <row r="28" spans="1:256" ht="25.5">
      <c r="A28" s="112">
        <v>23</v>
      </c>
      <c r="B28" s="135" t="s">
        <v>208</v>
      </c>
      <c r="C28" s="126">
        <v>6500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  <c r="GK28" s="84"/>
      <c r="GL28" s="84"/>
      <c r="GM28" s="84"/>
      <c r="GN28" s="84"/>
      <c r="GO28" s="84"/>
      <c r="GP28" s="84"/>
      <c r="GQ28" s="84"/>
      <c r="GR28" s="84"/>
      <c r="GS28" s="84"/>
      <c r="GT28" s="84"/>
      <c r="GU28" s="84"/>
      <c r="GV28" s="84"/>
      <c r="GW28" s="84"/>
      <c r="GX28" s="84"/>
      <c r="GY28" s="84"/>
      <c r="GZ28" s="84"/>
      <c r="HA28" s="84"/>
      <c r="HB28" s="84"/>
      <c r="HC28" s="84"/>
      <c r="HD28" s="84"/>
      <c r="HE28" s="84"/>
      <c r="HF28" s="84"/>
      <c r="HG28" s="84"/>
      <c r="HH28" s="84"/>
      <c r="HI28" s="84"/>
      <c r="HJ28" s="84"/>
      <c r="HK28" s="84"/>
      <c r="HL28" s="84"/>
      <c r="HM28" s="84"/>
      <c r="HN28" s="84"/>
      <c r="HO28" s="84"/>
      <c r="HP28" s="84"/>
      <c r="HQ28" s="84"/>
      <c r="HR28" s="84"/>
      <c r="HS28" s="84"/>
      <c r="HT28" s="84"/>
      <c r="HU28" s="84"/>
      <c r="HV28" s="84"/>
      <c r="HW28" s="84"/>
      <c r="HX28" s="84"/>
      <c r="HY28" s="84"/>
      <c r="HZ28" s="84"/>
      <c r="IA28" s="84"/>
      <c r="IB28" s="84"/>
      <c r="IC28" s="84"/>
      <c r="ID28" s="84"/>
      <c r="IE28" s="84"/>
      <c r="IF28" s="84"/>
      <c r="IG28" s="84"/>
      <c r="IH28" s="84"/>
      <c r="II28" s="84"/>
      <c r="IJ28" s="84"/>
      <c r="IK28" s="84"/>
      <c r="IL28" s="84"/>
      <c r="IM28" s="84"/>
      <c r="IN28" s="84"/>
      <c r="IO28" s="84"/>
      <c r="IP28" s="84"/>
      <c r="IQ28" s="84"/>
      <c r="IR28" s="84"/>
      <c r="IS28" s="84"/>
      <c r="IT28" s="84"/>
      <c r="IU28" s="84"/>
      <c r="IV28" s="84"/>
    </row>
    <row r="29" spans="1:256" ht="12.75">
      <c r="A29" s="112">
        <v>24</v>
      </c>
      <c r="B29" s="135" t="s">
        <v>163</v>
      </c>
      <c r="C29" s="126">
        <v>6400.2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84"/>
      <c r="FL29" s="84"/>
      <c r="FM29" s="84"/>
      <c r="FN29" s="84"/>
      <c r="FO29" s="84"/>
      <c r="FP29" s="84"/>
      <c r="FQ29" s="84"/>
      <c r="FR29" s="84"/>
      <c r="FS29" s="84"/>
      <c r="FT29" s="84"/>
      <c r="FU29" s="84"/>
      <c r="FV29" s="84"/>
      <c r="FW29" s="84"/>
      <c r="FX29" s="84"/>
      <c r="FY29" s="84"/>
      <c r="FZ29" s="84"/>
      <c r="GA29" s="84"/>
      <c r="GB29" s="84"/>
      <c r="GC29" s="84"/>
      <c r="GD29" s="84"/>
      <c r="GE29" s="84"/>
      <c r="GF29" s="84"/>
      <c r="GG29" s="84"/>
      <c r="GH29" s="84"/>
      <c r="GI29" s="84"/>
      <c r="GJ29" s="84"/>
      <c r="GK29" s="84"/>
      <c r="GL29" s="84"/>
      <c r="GM29" s="84"/>
      <c r="GN29" s="84"/>
      <c r="GO29" s="84"/>
      <c r="GP29" s="84"/>
      <c r="GQ29" s="84"/>
      <c r="GR29" s="84"/>
      <c r="GS29" s="84"/>
      <c r="GT29" s="84"/>
      <c r="GU29" s="84"/>
      <c r="GV29" s="84"/>
      <c r="GW29" s="84"/>
      <c r="GX29" s="84"/>
      <c r="GY29" s="84"/>
      <c r="GZ29" s="84"/>
      <c r="HA29" s="84"/>
      <c r="HB29" s="84"/>
      <c r="HC29" s="84"/>
      <c r="HD29" s="84"/>
      <c r="HE29" s="84"/>
      <c r="HF29" s="84"/>
      <c r="HG29" s="84"/>
      <c r="HH29" s="84"/>
      <c r="HI29" s="84"/>
      <c r="HJ29" s="84"/>
      <c r="HK29" s="84"/>
      <c r="HL29" s="84"/>
      <c r="HM29" s="84"/>
      <c r="HN29" s="84"/>
      <c r="HO29" s="84"/>
      <c r="HP29" s="84"/>
      <c r="HQ29" s="84"/>
      <c r="HR29" s="84"/>
      <c r="HS29" s="84"/>
      <c r="HT29" s="84"/>
      <c r="HU29" s="84"/>
      <c r="HV29" s="84"/>
      <c r="HW29" s="84"/>
      <c r="HX29" s="84"/>
      <c r="HY29" s="84"/>
      <c r="HZ29" s="84"/>
      <c r="IA29" s="84"/>
      <c r="IB29" s="84"/>
      <c r="IC29" s="84"/>
      <c r="ID29" s="84"/>
      <c r="IE29" s="84"/>
      <c r="IF29" s="84"/>
      <c r="IG29" s="84"/>
      <c r="IH29" s="84"/>
      <c r="II29" s="84"/>
      <c r="IJ29" s="84"/>
      <c r="IK29" s="84"/>
      <c r="IL29" s="84"/>
      <c r="IM29" s="84"/>
      <c r="IN29" s="84"/>
      <c r="IO29" s="84"/>
      <c r="IP29" s="84"/>
      <c r="IQ29" s="84"/>
      <c r="IR29" s="84"/>
      <c r="IS29" s="84"/>
      <c r="IT29" s="84"/>
      <c r="IU29" s="84"/>
      <c r="IV29" s="84"/>
    </row>
    <row r="30" spans="1:256" ht="12.75">
      <c r="A30" s="112">
        <v>25</v>
      </c>
      <c r="B30" s="135" t="s">
        <v>209</v>
      </c>
      <c r="C30" s="126">
        <v>6400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84"/>
      <c r="GD30" s="84"/>
      <c r="GE30" s="84"/>
      <c r="GF30" s="84"/>
      <c r="GG30" s="84"/>
      <c r="GH30" s="84"/>
      <c r="GI30" s="84"/>
      <c r="GJ30" s="84"/>
      <c r="GK30" s="84"/>
      <c r="GL30" s="84"/>
      <c r="GM30" s="84"/>
      <c r="GN30" s="84"/>
      <c r="GO30" s="84"/>
      <c r="GP30" s="84"/>
      <c r="GQ30" s="84"/>
      <c r="GR30" s="84"/>
      <c r="GS30" s="84"/>
      <c r="GT30" s="84"/>
      <c r="GU30" s="84"/>
      <c r="GV30" s="84"/>
      <c r="GW30" s="84"/>
      <c r="GX30" s="84"/>
      <c r="GY30" s="84"/>
      <c r="GZ30" s="84"/>
      <c r="HA30" s="84"/>
      <c r="HB30" s="84"/>
      <c r="HC30" s="84"/>
      <c r="HD30" s="84"/>
      <c r="HE30" s="84"/>
      <c r="HF30" s="84"/>
      <c r="HG30" s="84"/>
      <c r="HH30" s="84"/>
      <c r="HI30" s="84"/>
      <c r="HJ30" s="84"/>
      <c r="HK30" s="84"/>
      <c r="HL30" s="84"/>
      <c r="HM30" s="84"/>
      <c r="HN30" s="84"/>
      <c r="HO30" s="84"/>
      <c r="HP30" s="84"/>
      <c r="HQ30" s="84"/>
      <c r="HR30" s="84"/>
      <c r="HS30" s="84"/>
      <c r="HT30" s="84"/>
      <c r="HU30" s="84"/>
      <c r="HV30" s="84"/>
      <c r="HW30" s="84"/>
      <c r="HX30" s="84"/>
      <c r="HY30" s="84"/>
      <c r="HZ30" s="84"/>
      <c r="IA30" s="84"/>
      <c r="IB30" s="84"/>
      <c r="IC30" s="84"/>
      <c r="ID30" s="84"/>
      <c r="IE30" s="84"/>
      <c r="IF30" s="84"/>
      <c r="IG30" s="84"/>
      <c r="IH30" s="84"/>
      <c r="II30" s="84"/>
      <c r="IJ30" s="84"/>
      <c r="IK30" s="84"/>
      <c r="IL30" s="84"/>
      <c r="IM30" s="84"/>
      <c r="IN30" s="84"/>
      <c r="IO30" s="84"/>
      <c r="IP30" s="84"/>
      <c r="IQ30" s="84"/>
      <c r="IR30" s="84"/>
      <c r="IS30" s="84"/>
      <c r="IT30" s="84"/>
      <c r="IU30" s="84"/>
      <c r="IV30" s="84"/>
    </row>
    <row r="31" spans="1:256" ht="12.75">
      <c r="A31" s="112">
        <v>26</v>
      </c>
      <c r="B31" s="135" t="s">
        <v>230</v>
      </c>
      <c r="C31" s="126">
        <v>6374.33</v>
      </c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84"/>
      <c r="FL31" s="84"/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84"/>
      <c r="FY31" s="84"/>
      <c r="FZ31" s="84"/>
      <c r="GA31" s="84"/>
      <c r="GB31" s="84"/>
      <c r="GC31" s="84"/>
      <c r="GD31" s="84"/>
      <c r="GE31" s="84"/>
      <c r="GF31" s="84"/>
      <c r="GG31" s="84"/>
      <c r="GH31" s="84"/>
      <c r="GI31" s="84"/>
      <c r="GJ31" s="84"/>
      <c r="GK31" s="84"/>
      <c r="GL31" s="84"/>
      <c r="GM31" s="84"/>
      <c r="GN31" s="84"/>
      <c r="GO31" s="84"/>
      <c r="GP31" s="84"/>
      <c r="GQ31" s="84"/>
      <c r="GR31" s="84"/>
      <c r="GS31" s="84"/>
      <c r="GT31" s="84"/>
      <c r="GU31" s="84"/>
      <c r="GV31" s="84"/>
      <c r="GW31" s="84"/>
      <c r="GX31" s="84"/>
      <c r="GY31" s="84"/>
      <c r="GZ31" s="84"/>
      <c r="HA31" s="84"/>
      <c r="HB31" s="84"/>
      <c r="HC31" s="84"/>
      <c r="HD31" s="84"/>
      <c r="HE31" s="84"/>
      <c r="HF31" s="84"/>
      <c r="HG31" s="84"/>
      <c r="HH31" s="84"/>
      <c r="HI31" s="84"/>
      <c r="HJ31" s="84"/>
      <c r="HK31" s="84"/>
      <c r="HL31" s="84"/>
      <c r="HM31" s="84"/>
      <c r="HN31" s="84"/>
      <c r="HO31" s="84"/>
      <c r="HP31" s="84"/>
      <c r="HQ31" s="84"/>
      <c r="HR31" s="84"/>
      <c r="HS31" s="84"/>
      <c r="HT31" s="84"/>
      <c r="HU31" s="84"/>
      <c r="HV31" s="84"/>
      <c r="HW31" s="84"/>
      <c r="HX31" s="84"/>
      <c r="HY31" s="84"/>
      <c r="HZ31" s="84"/>
      <c r="IA31" s="84"/>
      <c r="IB31" s="84"/>
      <c r="IC31" s="84"/>
      <c r="ID31" s="84"/>
      <c r="IE31" s="84"/>
      <c r="IF31" s="84"/>
      <c r="IG31" s="84"/>
      <c r="IH31" s="84"/>
      <c r="II31" s="84"/>
      <c r="IJ31" s="84"/>
      <c r="IK31" s="84"/>
      <c r="IL31" s="84"/>
      <c r="IM31" s="84"/>
      <c r="IN31" s="84"/>
      <c r="IO31" s="84"/>
      <c r="IP31" s="84"/>
      <c r="IQ31" s="84"/>
      <c r="IR31" s="84"/>
      <c r="IS31" s="84"/>
      <c r="IT31" s="84"/>
      <c r="IU31" s="84"/>
      <c r="IV31" s="84"/>
    </row>
    <row r="32" spans="1:256" ht="12.75">
      <c r="A32" s="112">
        <v>27</v>
      </c>
      <c r="B32" s="135" t="s">
        <v>210</v>
      </c>
      <c r="C32" s="126">
        <v>6095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/>
      <c r="FK32" s="84"/>
      <c r="FL32" s="84"/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84"/>
      <c r="FY32" s="84"/>
      <c r="FZ32" s="84"/>
      <c r="GA32" s="84"/>
      <c r="GB32" s="84"/>
      <c r="GC32" s="84"/>
      <c r="GD32" s="84"/>
      <c r="GE32" s="84"/>
      <c r="GF32" s="84"/>
      <c r="GG32" s="84"/>
      <c r="GH32" s="84"/>
      <c r="GI32" s="84"/>
      <c r="GJ32" s="84"/>
      <c r="GK32" s="84"/>
      <c r="GL32" s="84"/>
      <c r="GM32" s="84"/>
      <c r="GN32" s="84"/>
      <c r="GO32" s="84"/>
      <c r="GP32" s="84"/>
      <c r="GQ32" s="84"/>
      <c r="GR32" s="84"/>
      <c r="GS32" s="84"/>
      <c r="GT32" s="84"/>
      <c r="GU32" s="84"/>
      <c r="GV32" s="84"/>
      <c r="GW32" s="84"/>
      <c r="GX32" s="84"/>
      <c r="GY32" s="84"/>
      <c r="GZ32" s="84"/>
      <c r="HA32" s="84"/>
      <c r="HB32" s="84"/>
      <c r="HC32" s="84"/>
      <c r="HD32" s="84"/>
      <c r="HE32" s="84"/>
      <c r="HF32" s="84"/>
      <c r="HG32" s="84"/>
      <c r="HH32" s="84"/>
      <c r="HI32" s="84"/>
      <c r="HJ32" s="84"/>
      <c r="HK32" s="84"/>
      <c r="HL32" s="84"/>
      <c r="HM32" s="84"/>
      <c r="HN32" s="84"/>
      <c r="HO32" s="84"/>
      <c r="HP32" s="84"/>
      <c r="HQ32" s="84"/>
      <c r="HR32" s="84"/>
      <c r="HS32" s="84"/>
      <c r="HT32" s="84"/>
      <c r="HU32" s="84"/>
      <c r="HV32" s="84"/>
      <c r="HW32" s="84"/>
      <c r="HX32" s="84"/>
      <c r="HY32" s="84"/>
      <c r="HZ32" s="84"/>
      <c r="IA32" s="84"/>
      <c r="IB32" s="84"/>
      <c r="IC32" s="84"/>
      <c r="ID32" s="84"/>
      <c r="IE32" s="84"/>
      <c r="IF32" s="84"/>
      <c r="IG32" s="84"/>
      <c r="IH32" s="84"/>
      <c r="II32" s="84"/>
      <c r="IJ32" s="84"/>
      <c r="IK32" s="84"/>
      <c r="IL32" s="84"/>
      <c r="IM32" s="84"/>
      <c r="IN32" s="84"/>
      <c r="IO32" s="84"/>
      <c r="IP32" s="84"/>
      <c r="IQ32" s="84"/>
      <c r="IR32" s="84"/>
      <c r="IS32" s="84"/>
      <c r="IT32" s="84"/>
      <c r="IU32" s="84"/>
      <c r="IV32" s="84"/>
    </row>
    <row r="33" spans="1:256" ht="12.75">
      <c r="A33" s="112">
        <v>28</v>
      </c>
      <c r="B33" s="135" t="s">
        <v>231</v>
      </c>
      <c r="C33" s="126">
        <v>6095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4"/>
      <c r="EL33" s="84"/>
      <c r="EM33" s="84"/>
      <c r="EN33" s="84"/>
      <c r="EO33" s="84"/>
      <c r="EP33" s="84"/>
      <c r="EQ33" s="84"/>
      <c r="ER33" s="84"/>
      <c r="ES33" s="84"/>
      <c r="ET33" s="84"/>
      <c r="EU33" s="84"/>
      <c r="EV33" s="84"/>
      <c r="EW33" s="84"/>
      <c r="EX33" s="84"/>
      <c r="EY33" s="84"/>
      <c r="EZ33" s="84"/>
      <c r="FA33" s="84"/>
      <c r="FB33" s="84"/>
      <c r="FC33" s="84"/>
      <c r="FD33" s="84"/>
      <c r="FE33" s="84"/>
      <c r="FF33" s="84"/>
      <c r="FG33" s="84"/>
      <c r="FH33" s="84"/>
      <c r="FI33" s="84"/>
      <c r="FJ33" s="84"/>
      <c r="FK33" s="84"/>
      <c r="FL33" s="84"/>
      <c r="FM33" s="84"/>
      <c r="FN33" s="84"/>
      <c r="FO33" s="84"/>
      <c r="FP33" s="84"/>
      <c r="FQ33" s="84"/>
      <c r="FR33" s="84"/>
      <c r="FS33" s="84"/>
      <c r="FT33" s="84"/>
      <c r="FU33" s="84"/>
      <c r="FV33" s="84"/>
      <c r="FW33" s="84"/>
      <c r="FX33" s="84"/>
      <c r="FY33" s="84"/>
      <c r="FZ33" s="84"/>
      <c r="GA33" s="84"/>
      <c r="GB33" s="84"/>
      <c r="GC33" s="84"/>
      <c r="GD33" s="84"/>
      <c r="GE33" s="84"/>
      <c r="GF33" s="84"/>
      <c r="GG33" s="84"/>
      <c r="GH33" s="84"/>
      <c r="GI33" s="84"/>
      <c r="GJ33" s="84"/>
      <c r="GK33" s="84"/>
      <c r="GL33" s="84"/>
      <c r="GM33" s="84"/>
      <c r="GN33" s="84"/>
      <c r="GO33" s="84"/>
      <c r="GP33" s="84"/>
      <c r="GQ33" s="84"/>
      <c r="GR33" s="84"/>
      <c r="GS33" s="84"/>
      <c r="GT33" s="84"/>
      <c r="GU33" s="84"/>
      <c r="GV33" s="84"/>
      <c r="GW33" s="84"/>
      <c r="GX33" s="84"/>
      <c r="GY33" s="84"/>
      <c r="GZ33" s="84"/>
      <c r="HA33" s="84"/>
      <c r="HB33" s="84"/>
      <c r="HC33" s="84"/>
      <c r="HD33" s="84"/>
      <c r="HE33" s="84"/>
      <c r="HF33" s="84"/>
      <c r="HG33" s="84"/>
      <c r="HH33" s="84"/>
      <c r="HI33" s="84"/>
      <c r="HJ33" s="84"/>
      <c r="HK33" s="84"/>
      <c r="HL33" s="84"/>
      <c r="HM33" s="84"/>
      <c r="HN33" s="84"/>
      <c r="HO33" s="84"/>
      <c r="HP33" s="84"/>
      <c r="HQ33" s="84"/>
      <c r="HR33" s="84"/>
      <c r="HS33" s="84"/>
      <c r="HT33" s="84"/>
      <c r="HU33" s="84"/>
      <c r="HV33" s="84"/>
      <c r="HW33" s="84"/>
      <c r="HX33" s="84"/>
      <c r="HY33" s="84"/>
      <c r="HZ33" s="84"/>
      <c r="IA33" s="84"/>
      <c r="IB33" s="84"/>
      <c r="IC33" s="84"/>
      <c r="ID33" s="84"/>
      <c r="IE33" s="84"/>
      <c r="IF33" s="84"/>
      <c r="IG33" s="84"/>
      <c r="IH33" s="84"/>
      <c r="II33" s="84"/>
      <c r="IJ33" s="84"/>
      <c r="IK33" s="84"/>
      <c r="IL33" s="84"/>
      <c r="IM33" s="84"/>
      <c r="IN33" s="84"/>
      <c r="IO33" s="84"/>
      <c r="IP33" s="84"/>
      <c r="IQ33" s="84"/>
      <c r="IR33" s="84"/>
      <c r="IS33" s="84"/>
      <c r="IT33" s="84"/>
      <c r="IU33" s="84"/>
      <c r="IV33" s="84"/>
    </row>
    <row r="34" spans="1:256" ht="12.75">
      <c r="A34" s="112">
        <v>29</v>
      </c>
      <c r="B34" s="135" t="s">
        <v>211</v>
      </c>
      <c r="C34" s="126">
        <v>6058.5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  <c r="HB34" s="84"/>
      <c r="HC34" s="84"/>
      <c r="HD34" s="84"/>
      <c r="HE34" s="84"/>
      <c r="HF34" s="84"/>
      <c r="HG34" s="84"/>
      <c r="HH34" s="84"/>
      <c r="HI34" s="84"/>
      <c r="HJ34" s="84"/>
      <c r="HK34" s="84"/>
      <c r="HL34" s="84"/>
      <c r="HM34" s="84"/>
      <c r="HN34" s="84"/>
      <c r="HO34" s="84"/>
      <c r="HP34" s="84"/>
      <c r="HQ34" s="84"/>
      <c r="HR34" s="84"/>
      <c r="HS34" s="84"/>
      <c r="HT34" s="84"/>
      <c r="HU34" s="84"/>
      <c r="HV34" s="84"/>
      <c r="HW34" s="84"/>
      <c r="HX34" s="84"/>
      <c r="HY34" s="84"/>
      <c r="HZ34" s="84"/>
      <c r="IA34" s="84"/>
      <c r="IB34" s="84"/>
      <c r="IC34" s="84"/>
      <c r="ID34" s="84"/>
      <c r="IE34" s="84"/>
      <c r="IF34" s="84"/>
      <c r="IG34" s="84"/>
      <c r="IH34" s="84"/>
      <c r="II34" s="84"/>
      <c r="IJ34" s="84"/>
      <c r="IK34" s="84"/>
      <c r="IL34" s="84"/>
      <c r="IM34" s="84"/>
      <c r="IN34" s="84"/>
      <c r="IO34" s="84"/>
      <c r="IP34" s="84"/>
      <c r="IQ34" s="84"/>
      <c r="IR34" s="84"/>
      <c r="IS34" s="84"/>
      <c r="IT34" s="84"/>
      <c r="IU34" s="84"/>
      <c r="IV34" s="84"/>
    </row>
    <row r="35" spans="1:3" ht="12.75">
      <c r="A35" s="112">
        <v>30</v>
      </c>
      <c r="B35" s="135" t="s">
        <v>157</v>
      </c>
      <c r="C35" s="126">
        <v>6050</v>
      </c>
    </row>
    <row r="36" spans="1:3" ht="12.75">
      <c r="A36" s="112">
        <v>31</v>
      </c>
      <c r="B36" s="135" t="s">
        <v>212</v>
      </c>
      <c r="C36" s="126">
        <v>6000.5</v>
      </c>
    </row>
    <row r="37" spans="1:3" ht="12.75">
      <c r="A37" s="112">
        <v>32</v>
      </c>
      <c r="B37" s="135" t="s">
        <v>213</v>
      </c>
      <c r="C37" s="126">
        <v>6000</v>
      </c>
    </row>
    <row r="38" spans="1:3" ht="12.75">
      <c r="A38" s="112">
        <v>33</v>
      </c>
      <c r="B38" s="135" t="s">
        <v>214</v>
      </c>
      <c r="C38" s="126">
        <v>6000</v>
      </c>
    </row>
    <row r="39" spans="1:3" ht="12.75">
      <c r="A39" s="112">
        <v>34</v>
      </c>
      <c r="B39" s="135" t="s">
        <v>215</v>
      </c>
      <c r="C39" s="126">
        <v>5903</v>
      </c>
    </row>
    <row r="40" spans="1:3" ht="12.75">
      <c r="A40" s="112">
        <v>35</v>
      </c>
      <c r="B40" s="135" t="s">
        <v>216</v>
      </c>
      <c r="C40" s="126">
        <v>5750</v>
      </c>
    </row>
    <row r="41" spans="1:3" ht="12.75">
      <c r="A41" s="112">
        <v>36</v>
      </c>
      <c r="B41" s="135" t="s">
        <v>217</v>
      </c>
      <c r="C41" s="126">
        <v>5720.5</v>
      </c>
    </row>
    <row r="42" spans="1:3" ht="12.75">
      <c r="A42" s="112">
        <v>37</v>
      </c>
      <c r="B42" s="135" t="s">
        <v>218</v>
      </c>
      <c r="C42" s="126">
        <v>5700</v>
      </c>
    </row>
    <row r="43" spans="1:3" ht="12.75">
      <c r="A43" s="112">
        <v>38</v>
      </c>
      <c r="B43" s="135" t="s">
        <v>219</v>
      </c>
      <c r="C43" s="126">
        <v>5600</v>
      </c>
    </row>
    <row r="44" spans="1:3" ht="12.75">
      <c r="A44" s="112">
        <v>39</v>
      </c>
      <c r="B44" s="135" t="s">
        <v>161</v>
      </c>
      <c r="C44" s="126">
        <v>5600</v>
      </c>
    </row>
    <row r="45" spans="1:3" ht="12.75">
      <c r="A45" s="112">
        <v>40</v>
      </c>
      <c r="B45" s="135" t="s">
        <v>220</v>
      </c>
      <c r="C45" s="126">
        <v>5600</v>
      </c>
    </row>
    <row r="46" spans="1:3" ht="12.75">
      <c r="A46" s="112">
        <v>41</v>
      </c>
      <c r="B46" s="135" t="s">
        <v>221</v>
      </c>
      <c r="C46" s="126">
        <v>5600</v>
      </c>
    </row>
    <row r="47" spans="1:3" ht="12.75">
      <c r="A47" s="112">
        <v>42</v>
      </c>
      <c r="B47" s="135" t="s">
        <v>222</v>
      </c>
      <c r="C47" s="126">
        <v>5500</v>
      </c>
    </row>
    <row r="48" spans="1:3" ht="12.75">
      <c r="A48" s="112">
        <v>43</v>
      </c>
      <c r="B48" s="135" t="s">
        <v>162</v>
      </c>
      <c r="C48" s="126">
        <v>5500</v>
      </c>
    </row>
    <row r="49" spans="1:3" ht="12.75">
      <c r="A49" s="112">
        <v>44</v>
      </c>
      <c r="B49" s="135" t="s">
        <v>232</v>
      </c>
      <c r="C49" s="126">
        <v>5500</v>
      </c>
    </row>
    <row r="50" spans="1:3" ht="12.75">
      <c r="A50" s="112">
        <v>45</v>
      </c>
      <c r="B50" s="135" t="s">
        <v>233</v>
      </c>
      <c r="C50" s="126">
        <v>5500</v>
      </c>
    </row>
    <row r="51" spans="1:3" ht="12.75">
      <c r="A51" s="112">
        <v>46</v>
      </c>
      <c r="B51" s="135" t="s">
        <v>158</v>
      </c>
      <c r="C51" s="126">
        <v>5500</v>
      </c>
    </row>
    <row r="52" spans="1:3" ht="12.75">
      <c r="A52" s="112">
        <v>47</v>
      </c>
      <c r="B52" s="135" t="s">
        <v>164</v>
      </c>
      <c r="C52" s="126">
        <v>5500</v>
      </c>
    </row>
    <row r="53" spans="1:3" ht="12.75">
      <c r="A53" s="112">
        <v>48</v>
      </c>
      <c r="B53" s="135" t="s">
        <v>223</v>
      </c>
      <c r="C53" s="126">
        <v>5500</v>
      </c>
    </row>
    <row r="54" spans="1:3" ht="12.75">
      <c r="A54" s="112">
        <v>49</v>
      </c>
      <c r="B54" s="135" t="s">
        <v>224</v>
      </c>
      <c r="C54" s="126">
        <v>5400.5</v>
      </c>
    </row>
    <row r="55" spans="1:3" ht="13.5" thickBot="1">
      <c r="A55" s="113">
        <v>50</v>
      </c>
      <c r="B55" s="136" t="s">
        <v>234</v>
      </c>
      <c r="C55" s="127">
        <v>5400</v>
      </c>
    </row>
  </sheetData>
  <sheetProtection/>
  <mergeCells count="2">
    <mergeCell ref="B3:C3"/>
    <mergeCell ref="B2:C2"/>
  </mergeCells>
  <printOptions horizontalCentered="1"/>
  <pageMargins left="0.11811023622047245" right="0.2755905511811024" top="0.03937007874015748" bottom="0" header="0.31496062992125984" footer="0.1574803149606299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Q30"/>
  <sheetViews>
    <sheetView zoomScale="75" zoomScaleNormal="75" zoomScaleSheetLayoutView="70" zoomScalePageLayoutView="0" workbookViewId="0" topLeftCell="A1">
      <selection activeCell="K13" sqref="K13"/>
    </sheetView>
  </sheetViews>
  <sheetFormatPr defaultColWidth="8.8515625" defaultRowHeight="15"/>
  <cols>
    <col min="1" max="1" width="41.00390625" style="5" customWidth="1"/>
    <col min="2" max="2" width="11.28125" style="5" customWidth="1"/>
    <col min="3" max="3" width="10.8515625" style="5" customWidth="1"/>
    <col min="4" max="4" width="13.00390625" style="5" customWidth="1"/>
    <col min="5" max="5" width="9.8515625" style="5" customWidth="1"/>
    <col min="6" max="6" width="9.57421875" style="5" customWidth="1"/>
    <col min="7" max="7" width="13.140625" style="5" customWidth="1"/>
    <col min="8" max="8" width="8.8515625" style="5" customWidth="1"/>
    <col min="9" max="9" width="11.8515625" style="35" customWidth="1"/>
    <col min="10" max="10" width="9.28125" style="5" bestFit="1" customWidth="1"/>
    <col min="11" max="16384" width="8.8515625" style="5" customWidth="1"/>
  </cols>
  <sheetData>
    <row r="1" spans="1:9" s="1" customFormat="1" ht="22.5" customHeight="1">
      <c r="A1" s="156" t="s">
        <v>235</v>
      </c>
      <c r="B1" s="156"/>
      <c r="C1" s="156"/>
      <c r="D1" s="156"/>
      <c r="E1" s="156"/>
      <c r="F1" s="156"/>
      <c r="G1" s="156"/>
      <c r="I1" s="34"/>
    </row>
    <row r="2" spans="1:9" s="1" customFormat="1" ht="22.5" customHeight="1">
      <c r="A2" s="156" t="s">
        <v>97</v>
      </c>
      <c r="B2" s="156"/>
      <c r="C2" s="156"/>
      <c r="D2" s="156"/>
      <c r="E2" s="156"/>
      <c r="F2" s="156"/>
      <c r="G2" s="156"/>
      <c r="I2" s="34"/>
    </row>
    <row r="3" spans="1:9" s="1" customFormat="1" ht="19.5" customHeight="1">
      <c r="A3" s="157" t="s">
        <v>36</v>
      </c>
      <c r="B3" s="157"/>
      <c r="C3" s="157"/>
      <c r="D3" s="157"/>
      <c r="E3" s="157"/>
      <c r="F3" s="157"/>
      <c r="G3" s="157"/>
      <c r="I3" s="34"/>
    </row>
    <row r="4" spans="1:9" s="3" customFormat="1" ht="13.5" customHeight="1" thickBot="1">
      <c r="A4" s="2"/>
      <c r="B4" s="2"/>
      <c r="C4" s="2"/>
      <c r="D4" s="2"/>
      <c r="E4" s="2"/>
      <c r="F4" s="2"/>
      <c r="I4" s="35"/>
    </row>
    <row r="5" spans="1:9" s="3" customFormat="1" ht="30" customHeight="1">
      <c r="A5" s="158"/>
      <c r="B5" s="160" t="s">
        <v>165</v>
      </c>
      <c r="C5" s="161"/>
      <c r="D5" s="162"/>
      <c r="E5" s="163" t="s">
        <v>166</v>
      </c>
      <c r="F5" s="163"/>
      <c r="G5" s="164"/>
      <c r="I5" s="35"/>
    </row>
    <row r="6" spans="1:9" s="3" customFormat="1" ht="48.75" customHeight="1">
      <c r="A6" s="159"/>
      <c r="B6" s="48" t="s">
        <v>30</v>
      </c>
      <c r="C6" s="48" t="s">
        <v>96</v>
      </c>
      <c r="D6" s="49" t="s">
        <v>31</v>
      </c>
      <c r="E6" s="9" t="s">
        <v>30</v>
      </c>
      <c r="F6" s="9" t="s">
        <v>96</v>
      </c>
      <c r="G6" s="33" t="s">
        <v>31</v>
      </c>
      <c r="I6" s="35"/>
    </row>
    <row r="7" spans="1:9" s="3" customFormat="1" ht="24.75" customHeight="1">
      <c r="A7" s="21" t="s">
        <v>32</v>
      </c>
      <c r="B7" s="26">
        <v>13482</v>
      </c>
      <c r="C7" s="26">
        <v>10941</v>
      </c>
      <c r="D7" s="56">
        <f>ROUND(C7/B7*100,1)</f>
        <v>81.2</v>
      </c>
      <c r="E7" s="37">
        <v>11939</v>
      </c>
      <c r="F7" s="26">
        <v>9409</v>
      </c>
      <c r="G7" s="38">
        <f>ROUND(F7/E7*100,1)</f>
        <v>78.8</v>
      </c>
      <c r="I7" s="35"/>
    </row>
    <row r="8" spans="1:10" s="4" customFormat="1" ht="24.75" customHeight="1">
      <c r="A8" s="17" t="s">
        <v>37</v>
      </c>
      <c r="B8" s="39">
        <v>11688</v>
      </c>
      <c r="C8" s="55">
        <v>9616</v>
      </c>
      <c r="D8" s="56">
        <f aca="true" t="shared" si="0" ref="D8:D28">ROUND(C8/B8*100,1)</f>
        <v>82.3</v>
      </c>
      <c r="E8" s="40">
        <v>10454</v>
      </c>
      <c r="F8" s="55">
        <v>8386</v>
      </c>
      <c r="G8" s="38">
        <f aca="true" t="shared" si="1" ref="G8:G28">ROUND(F8/E8*100,1)</f>
        <v>80.2</v>
      </c>
      <c r="I8" s="35"/>
      <c r="J8" s="41"/>
    </row>
    <row r="9" spans="1:10" s="4" customFormat="1" ht="27" customHeight="1">
      <c r="A9" s="42" t="s">
        <v>8</v>
      </c>
      <c r="B9" s="43"/>
      <c r="C9" s="54"/>
      <c r="D9" s="59"/>
      <c r="E9" s="54"/>
      <c r="F9" s="54"/>
      <c r="G9" s="61"/>
      <c r="I9" s="35"/>
      <c r="J9" s="41"/>
    </row>
    <row r="10" spans="1:10" ht="36.75" customHeight="1">
      <c r="A10" s="117" t="s">
        <v>9</v>
      </c>
      <c r="B10" s="114">
        <v>1396</v>
      </c>
      <c r="C10" s="114">
        <v>978</v>
      </c>
      <c r="D10" s="60">
        <f t="shared" si="0"/>
        <v>70.1</v>
      </c>
      <c r="E10" s="114">
        <v>1288</v>
      </c>
      <c r="F10" s="114">
        <v>877</v>
      </c>
      <c r="G10" s="62">
        <f t="shared" si="1"/>
        <v>68.1</v>
      </c>
      <c r="H10" s="25"/>
      <c r="I10" s="44"/>
      <c r="J10" s="41"/>
    </row>
    <row r="11" spans="1:10" ht="35.25" customHeight="1">
      <c r="A11" s="18" t="s">
        <v>10</v>
      </c>
      <c r="B11" s="115">
        <v>95</v>
      </c>
      <c r="C11" s="115">
        <v>228</v>
      </c>
      <c r="D11" s="56">
        <f t="shared" si="0"/>
        <v>240</v>
      </c>
      <c r="E11" s="115">
        <v>85</v>
      </c>
      <c r="F11" s="115">
        <v>202</v>
      </c>
      <c r="G11" s="38">
        <f t="shared" si="1"/>
        <v>237.6</v>
      </c>
      <c r="I11" s="44"/>
      <c r="J11" s="41"/>
    </row>
    <row r="12" spans="1:16" s="15" customFormat="1" ht="23.25" customHeight="1" thickBot="1">
      <c r="A12" s="18" t="s">
        <v>11</v>
      </c>
      <c r="B12" s="115">
        <v>1881</v>
      </c>
      <c r="C12" s="115">
        <v>1885</v>
      </c>
      <c r="D12" s="56">
        <f t="shared" si="0"/>
        <v>100.2</v>
      </c>
      <c r="E12" s="115">
        <v>1682</v>
      </c>
      <c r="F12" s="115">
        <v>1655</v>
      </c>
      <c r="G12" s="38">
        <f t="shared" si="1"/>
        <v>98.4</v>
      </c>
      <c r="I12" s="44"/>
      <c r="J12" s="41"/>
      <c r="K12" s="5"/>
      <c r="P12" s="5"/>
    </row>
    <row r="13" spans="1:17" ht="39.75" customHeight="1" thickBot="1">
      <c r="A13" s="18" t="s">
        <v>12</v>
      </c>
      <c r="B13" s="115">
        <v>242</v>
      </c>
      <c r="C13" s="115">
        <v>169</v>
      </c>
      <c r="D13" s="56">
        <f t="shared" si="0"/>
        <v>69.8</v>
      </c>
      <c r="E13" s="115">
        <v>195</v>
      </c>
      <c r="F13" s="115">
        <v>143</v>
      </c>
      <c r="G13" s="38">
        <f t="shared" si="1"/>
        <v>73.3</v>
      </c>
      <c r="I13" s="44"/>
      <c r="J13" s="41"/>
      <c r="Q13" s="45"/>
    </row>
    <row r="14" spans="1:10" ht="35.25" customHeight="1">
      <c r="A14" s="18" t="s">
        <v>13</v>
      </c>
      <c r="B14" s="115">
        <v>101</v>
      </c>
      <c r="C14" s="115">
        <v>78</v>
      </c>
      <c r="D14" s="56">
        <f t="shared" si="0"/>
        <v>77.2</v>
      </c>
      <c r="E14" s="115">
        <v>89</v>
      </c>
      <c r="F14" s="115">
        <v>66</v>
      </c>
      <c r="G14" s="38">
        <f t="shared" si="1"/>
        <v>74.2</v>
      </c>
      <c r="I14" s="44"/>
      <c r="J14" s="41"/>
    </row>
    <row r="15" spans="1:10" ht="23.25" customHeight="1">
      <c r="A15" s="18" t="s">
        <v>14</v>
      </c>
      <c r="B15" s="115">
        <v>510</v>
      </c>
      <c r="C15" s="115">
        <v>440</v>
      </c>
      <c r="D15" s="56">
        <f t="shared" si="0"/>
        <v>86.3</v>
      </c>
      <c r="E15" s="115">
        <v>444</v>
      </c>
      <c r="F15" s="115">
        <v>402</v>
      </c>
      <c r="G15" s="38">
        <f t="shared" si="1"/>
        <v>90.5</v>
      </c>
      <c r="I15" s="44"/>
      <c r="J15" s="41"/>
    </row>
    <row r="16" spans="1:10" ht="37.5" customHeight="1">
      <c r="A16" s="18" t="s">
        <v>15</v>
      </c>
      <c r="B16" s="115">
        <v>2208</v>
      </c>
      <c r="C16" s="115">
        <v>1986</v>
      </c>
      <c r="D16" s="56">
        <f t="shared" si="0"/>
        <v>89.9</v>
      </c>
      <c r="E16" s="115">
        <v>1966</v>
      </c>
      <c r="F16" s="115">
        <v>1683</v>
      </c>
      <c r="G16" s="38">
        <f t="shared" si="1"/>
        <v>85.6</v>
      </c>
      <c r="I16" s="44"/>
      <c r="J16" s="41"/>
    </row>
    <row r="17" spans="1:10" ht="36" customHeight="1">
      <c r="A17" s="18" t="s">
        <v>16</v>
      </c>
      <c r="B17" s="115">
        <v>353</v>
      </c>
      <c r="C17" s="115">
        <v>367</v>
      </c>
      <c r="D17" s="56">
        <f t="shared" si="0"/>
        <v>104</v>
      </c>
      <c r="E17" s="115">
        <v>308</v>
      </c>
      <c r="F17" s="115">
        <v>330</v>
      </c>
      <c r="G17" s="38">
        <f t="shared" si="1"/>
        <v>107.1</v>
      </c>
      <c r="I17" s="44"/>
      <c r="J17" s="41"/>
    </row>
    <row r="18" spans="1:10" ht="34.5" customHeight="1">
      <c r="A18" s="18" t="s">
        <v>17</v>
      </c>
      <c r="B18" s="115">
        <v>362</v>
      </c>
      <c r="C18" s="115">
        <v>348</v>
      </c>
      <c r="D18" s="56">
        <f t="shared" si="0"/>
        <v>96.1</v>
      </c>
      <c r="E18" s="115">
        <v>317</v>
      </c>
      <c r="F18" s="115">
        <v>288</v>
      </c>
      <c r="G18" s="38">
        <f t="shared" si="1"/>
        <v>90.9</v>
      </c>
      <c r="I18" s="44"/>
      <c r="J18" s="41"/>
    </row>
    <row r="19" spans="1:10" ht="27" customHeight="1">
      <c r="A19" s="18" t="s">
        <v>18</v>
      </c>
      <c r="B19" s="115">
        <v>211</v>
      </c>
      <c r="C19" s="115">
        <v>146</v>
      </c>
      <c r="D19" s="56">
        <f t="shared" si="0"/>
        <v>69.2</v>
      </c>
      <c r="E19" s="115">
        <v>185</v>
      </c>
      <c r="F19" s="115">
        <v>128</v>
      </c>
      <c r="G19" s="38">
        <f t="shared" si="1"/>
        <v>69.2</v>
      </c>
      <c r="I19" s="44"/>
      <c r="J19" s="41"/>
    </row>
    <row r="20" spans="1:10" ht="27" customHeight="1">
      <c r="A20" s="18" t="s">
        <v>19</v>
      </c>
      <c r="B20" s="115">
        <v>397</v>
      </c>
      <c r="C20" s="115">
        <v>250</v>
      </c>
      <c r="D20" s="56">
        <f t="shared" si="0"/>
        <v>63</v>
      </c>
      <c r="E20" s="115">
        <v>355</v>
      </c>
      <c r="F20" s="115">
        <v>222</v>
      </c>
      <c r="G20" s="38">
        <f t="shared" si="1"/>
        <v>62.5</v>
      </c>
      <c r="I20" s="44"/>
      <c r="J20" s="41"/>
    </row>
    <row r="21" spans="1:10" ht="28.5" customHeight="1">
      <c r="A21" s="18" t="s">
        <v>20</v>
      </c>
      <c r="B21" s="115">
        <v>69</v>
      </c>
      <c r="C21" s="115">
        <v>58</v>
      </c>
      <c r="D21" s="56">
        <f t="shared" si="0"/>
        <v>84.1</v>
      </c>
      <c r="E21" s="115">
        <v>60</v>
      </c>
      <c r="F21" s="115">
        <v>46</v>
      </c>
      <c r="G21" s="38">
        <f t="shared" si="1"/>
        <v>76.7</v>
      </c>
      <c r="I21" s="44"/>
      <c r="J21" s="41"/>
    </row>
    <row r="22" spans="1:10" ht="39" customHeight="1">
      <c r="A22" s="18" t="s">
        <v>21</v>
      </c>
      <c r="B22" s="115">
        <v>362</v>
      </c>
      <c r="C22" s="115">
        <v>318</v>
      </c>
      <c r="D22" s="56">
        <f t="shared" si="0"/>
        <v>87.8</v>
      </c>
      <c r="E22" s="115">
        <v>329</v>
      </c>
      <c r="F22" s="115">
        <v>284</v>
      </c>
      <c r="G22" s="38">
        <f t="shared" si="1"/>
        <v>86.3</v>
      </c>
      <c r="I22" s="44"/>
      <c r="J22" s="41"/>
    </row>
    <row r="23" spans="1:10" ht="39.75" customHeight="1">
      <c r="A23" s="18" t="s">
        <v>22</v>
      </c>
      <c r="B23" s="115">
        <v>223</v>
      </c>
      <c r="C23" s="115">
        <v>208</v>
      </c>
      <c r="D23" s="56">
        <f t="shared" si="0"/>
        <v>93.3</v>
      </c>
      <c r="E23" s="115">
        <v>201</v>
      </c>
      <c r="F23" s="115">
        <v>184</v>
      </c>
      <c r="G23" s="38">
        <f t="shared" si="1"/>
        <v>91.5</v>
      </c>
      <c r="I23" s="44"/>
      <c r="J23" s="41"/>
    </row>
    <row r="24" spans="1:10" ht="37.5" customHeight="1">
      <c r="A24" s="18" t="s">
        <v>23</v>
      </c>
      <c r="B24" s="115">
        <v>2342</v>
      </c>
      <c r="C24" s="115">
        <v>1338</v>
      </c>
      <c r="D24" s="56">
        <f t="shared" si="0"/>
        <v>57.1</v>
      </c>
      <c r="E24" s="115">
        <v>2104</v>
      </c>
      <c r="F24" s="115">
        <v>1166</v>
      </c>
      <c r="G24" s="38">
        <f t="shared" si="1"/>
        <v>55.4</v>
      </c>
      <c r="I24" s="44"/>
      <c r="J24" s="41"/>
    </row>
    <row r="25" spans="1:10" ht="23.25" customHeight="1">
      <c r="A25" s="18" t="s">
        <v>24</v>
      </c>
      <c r="B25" s="115">
        <v>267</v>
      </c>
      <c r="C25" s="115">
        <v>197</v>
      </c>
      <c r="D25" s="56">
        <f t="shared" si="0"/>
        <v>73.8</v>
      </c>
      <c r="E25" s="115">
        <v>241</v>
      </c>
      <c r="F25" s="115">
        <v>174</v>
      </c>
      <c r="G25" s="38">
        <f t="shared" si="1"/>
        <v>72.2</v>
      </c>
      <c r="I25" s="44"/>
      <c r="J25" s="41"/>
    </row>
    <row r="26" spans="1:10" ht="36" customHeight="1">
      <c r="A26" s="18" t="s">
        <v>25</v>
      </c>
      <c r="B26" s="115">
        <v>445</v>
      </c>
      <c r="C26" s="115">
        <v>426</v>
      </c>
      <c r="D26" s="56">
        <f t="shared" si="0"/>
        <v>95.7</v>
      </c>
      <c r="E26" s="115">
        <v>401</v>
      </c>
      <c r="F26" s="115">
        <v>371</v>
      </c>
      <c r="G26" s="38">
        <f t="shared" si="1"/>
        <v>92.5</v>
      </c>
      <c r="I26" s="44"/>
      <c r="J26" s="41"/>
    </row>
    <row r="27" spans="1:10" ht="33" customHeight="1">
      <c r="A27" s="18" t="s">
        <v>26</v>
      </c>
      <c r="B27" s="115">
        <v>45</v>
      </c>
      <c r="C27" s="115">
        <v>48</v>
      </c>
      <c r="D27" s="56">
        <f t="shared" si="0"/>
        <v>106.7</v>
      </c>
      <c r="E27" s="115">
        <v>37</v>
      </c>
      <c r="F27" s="115">
        <v>44</v>
      </c>
      <c r="G27" s="38">
        <f t="shared" si="1"/>
        <v>118.9</v>
      </c>
      <c r="I27" s="44"/>
      <c r="J27" s="41"/>
    </row>
    <row r="28" spans="1:10" ht="24" customHeight="1" thickBot="1">
      <c r="A28" s="19" t="s">
        <v>27</v>
      </c>
      <c r="B28" s="116">
        <v>179</v>
      </c>
      <c r="C28" s="116">
        <v>148</v>
      </c>
      <c r="D28" s="57">
        <f t="shared" si="0"/>
        <v>82.7</v>
      </c>
      <c r="E28" s="116">
        <v>167</v>
      </c>
      <c r="F28" s="116">
        <v>121</v>
      </c>
      <c r="G28" s="58">
        <f t="shared" si="1"/>
        <v>72.5</v>
      </c>
      <c r="I28" s="44"/>
      <c r="J28" s="41"/>
    </row>
    <row r="29" spans="1:9" ht="18.75">
      <c r="A29" s="6"/>
      <c r="B29" s="14"/>
      <c r="F29" s="46"/>
      <c r="I29" s="5"/>
    </row>
    <row r="30" spans="1:9" ht="18.75">
      <c r="A30" s="6"/>
      <c r="B30" s="6"/>
      <c r="F30" s="35"/>
      <c r="I30" s="5"/>
    </row>
  </sheetData>
  <sheetProtection/>
  <mergeCells count="6">
    <mergeCell ref="A1:G1"/>
    <mergeCell ref="A3:G3"/>
    <mergeCell ref="A5:A6"/>
    <mergeCell ref="B5:D5"/>
    <mergeCell ref="E5:G5"/>
    <mergeCell ref="A2:G2"/>
  </mergeCells>
  <printOptions horizontalCentered="1"/>
  <pageMargins left="0.3937007874015748" right="0" top="0.4724409448818898" bottom="0.3937007874015748" header="0" footer="0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I18"/>
  <sheetViews>
    <sheetView zoomScale="75" zoomScaleNormal="75" zoomScaleSheetLayoutView="70" zoomScalePageLayoutView="0" workbookViewId="0" topLeftCell="A1">
      <selection activeCell="C29" sqref="C29"/>
    </sheetView>
  </sheetViews>
  <sheetFormatPr defaultColWidth="8.8515625" defaultRowHeight="15"/>
  <cols>
    <col min="1" max="1" width="51.57421875" style="5" customWidth="1"/>
    <col min="2" max="2" width="13.8515625" style="5" customWidth="1"/>
    <col min="3" max="4" width="13.7109375" style="5" customWidth="1"/>
    <col min="5" max="5" width="13.140625" style="5" customWidth="1"/>
    <col min="6" max="6" width="12.28125" style="5" customWidth="1"/>
    <col min="7" max="7" width="15.7109375" style="5" customWidth="1"/>
    <col min="8" max="16384" width="8.8515625" style="5" customWidth="1"/>
  </cols>
  <sheetData>
    <row r="1" spans="1:7" s="1" customFormat="1" ht="22.5" customHeight="1">
      <c r="A1" s="137" t="s">
        <v>235</v>
      </c>
      <c r="B1" s="137"/>
      <c r="C1" s="137"/>
      <c r="D1" s="137"/>
      <c r="E1" s="137"/>
      <c r="F1" s="137"/>
      <c r="G1" s="137"/>
    </row>
    <row r="2" spans="1:7" s="1" customFormat="1" ht="19.5" customHeight="1">
      <c r="A2" s="138" t="s">
        <v>98</v>
      </c>
      <c r="B2" s="138"/>
      <c r="C2" s="138"/>
      <c r="D2" s="138"/>
      <c r="E2" s="138"/>
      <c r="F2" s="138"/>
      <c r="G2" s="138"/>
    </row>
    <row r="3" spans="1:6" s="3" customFormat="1" ht="20.25" customHeight="1" thickBot="1">
      <c r="A3" s="2"/>
      <c r="B3" s="2"/>
      <c r="C3" s="2"/>
      <c r="D3" s="2"/>
      <c r="E3" s="2"/>
      <c r="F3" s="2"/>
    </row>
    <row r="4" spans="1:7" s="3" customFormat="1" ht="20.25" customHeight="1">
      <c r="A4" s="158"/>
      <c r="B4" s="163" t="s">
        <v>165</v>
      </c>
      <c r="C4" s="163"/>
      <c r="D4" s="163"/>
      <c r="E4" s="163" t="s">
        <v>166</v>
      </c>
      <c r="F4" s="163"/>
      <c r="G4" s="164"/>
    </row>
    <row r="5" spans="1:7" s="3" customFormat="1" ht="51.75" customHeight="1">
      <c r="A5" s="159"/>
      <c r="B5" s="9" t="s">
        <v>30</v>
      </c>
      <c r="C5" s="9" t="s">
        <v>96</v>
      </c>
      <c r="D5" s="36" t="s">
        <v>31</v>
      </c>
      <c r="E5" s="48" t="s">
        <v>30</v>
      </c>
      <c r="F5" s="48" t="s">
        <v>96</v>
      </c>
      <c r="G5" s="33" t="s">
        <v>31</v>
      </c>
    </row>
    <row r="6" spans="1:9" s="3" customFormat="1" ht="28.5" customHeight="1">
      <c r="A6" s="21" t="s">
        <v>32</v>
      </c>
      <c r="B6" s="26">
        <f>SUM(B7:B15)</f>
        <v>13482</v>
      </c>
      <c r="C6" s="26">
        <f>SUM(C7:C15)</f>
        <v>10941</v>
      </c>
      <c r="D6" s="8">
        <f>ROUND(C6/B6*100,1)</f>
        <v>81.2</v>
      </c>
      <c r="E6" s="26">
        <f>SUM(E7:E15)</f>
        <v>11939</v>
      </c>
      <c r="F6" s="26">
        <f>SUM(F7:F15)</f>
        <v>9409</v>
      </c>
      <c r="G6" s="86">
        <f>ROUND(F6/E6*100,1)</f>
        <v>78.8</v>
      </c>
      <c r="I6" s="27"/>
    </row>
    <row r="7" spans="1:9" s="4" customFormat="1" ht="45.75" customHeight="1">
      <c r="A7" s="87" t="s">
        <v>33</v>
      </c>
      <c r="B7" s="28">
        <v>2309</v>
      </c>
      <c r="C7" s="28">
        <v>1711</v>
      </c>
      <c r="D7" s="8">
        <f aca="true" t="shared" si="0" ref="D7:D15">ROUND(C7/B7*100,1)</f>
        <v>74.1</v>
      </c>
      <c r="E7" s="29">
        <v>2065</v>
      </c>
      <c r="F7" s="28">
        <v>1471</v>
      </c>
      <c r="G7" s="86">
        <f aca="true" t="shared" si="1" ref="G7:G15">ROUND(F7/E7*100,1)</f>
        <v>71.2</v>
      </c>
      <c r="H7" s="30"/>
      <c r="I7" s="27"/>
    </row>
    <row r="8" spans="1:9" s="4" customFormat="1" ht="30" customHeight="1">
      <c r="A8" s="87" t="s">
        <v>2</v>
      </c>
      <c r="B8" s="28">
        <v>1513</v>
      </c>
      <c r="C8" s="28">
        <v>1299</v>
      </c>
      <c r="D8" s="8">
        <f t="shared" si="0"/>
        <v>85.9</v>
      </c>
      <c r="E8" s="29">
        <v>1330</v>
      </c>
      <c r="F8" s="28">
        <v>1127</v>
      </c>
      <c r="G8" s="86">
        <f t="shared" si="1"/>
        <v>84.7</v>
      </c>
      <c r="H8" s="30"/>
      <c r="I8" s="27"/>
    </row>
    <row r="9" spans="1:9" ht="33" customHeight="1">
      <c r="A9" s="87" t="s">
        <v>1</v>
      </c>
      <c r="B9" s="31">
        <v>1587</v>
      </c>
      <c r="C9" s="28">
        <v>1309</v>
      </c>
      <c r="D9" s="8">
        <f t="shared" si="0"/>
        <v>82.5</v>
      </c>
      <c r="E9" s="29">
        <v>1373</v>
      </c>
      <c r="F9" s="28">
        <v>1091</v>
      </c>
      <c r="G9" s="86">
        <f t="shared" si="1"/>
        <v>79.5</v>
      </c>
      <c r="H9" s="30"/>
      <c r="I9" s="27"/>
    </row>
    <row r="10" spans="1:9" ht="28.5" customHeight="1">
      <c r="A10" s="87" t="s">
        <v>0</v>
      </c>
      <c r="B10" s="31">
        <v>817</v>
      </c>
      <c r="C10" s="28">
        <v>692</v>
      </c>
      <c r="D10" s="8">
        <f t="shared" si="0"/>
        <v>84.7</v>
      </c>
      <c r="E10" s="29">
        <v>723</v>
      </c>
      <c r="F10" s="28">
        <v>603</v>
      </c>
      <c r="G10" s="86">
        <f t="shared" si="1"/>
        <v>83.4</v>
      </c>
      <c r="H10" s="30"/>
      <c r="I10" s="27"/>
    </row>
    <row r="11" spans="1:9" s="15" customFormat="1" ht="31.5" customHeight="1">
      <c r="A11" s="87" t="s">
        <v>4</v>
      </c>
      <c r="B11" s="31">
        <v>2226</v>
      </c>
      <c r="C11" s="28">
        <v>1857</v>
      </c>
      <c r="D11" s="8">
        <f t="shared" si="0"/>
        <v>83.4</v>
      </c>
      <c r="E11" s="29">
        <v>1953</v>
      </c>
      <c r="F11" s="28">
        <v>1553</v>
      </c>
      <c r="G11" s="86">
        <f t="shared" si="1"/>
        <v>79.5</v>
      </c>
      <c r="H11" s="30"/>
      <c r="I11" s="27"/>
    </row>
    <row r="12" spans="1:9" ht="51.75" customHeight="1">
      <c r="A12" s="87" t="s">
        <v>29</v>
      </c>
      <c r="B12" s="31">
        <v>557</v>
      </c>
      <c r="C12" s="28">
        <v>405</v>
      </c>
      <c r="D12" s="8">
        <f t="shared" si="0"/>
        <v>72.7</v>
      </c>
      <c r="E12" s="29">
        <v>503</v>
      </c>
      <c r="F12" s="28">
        <v>346</v>
      </c>
      <c r="G12" s="86">
        <f t="shared" si="1"/>
        <v>68.8</v>
      </c>
      <c r="H12" s="30"/>
      <c r="I12" s="27"/>
    </row>
    <row r="13" spans="1:9" ht="30.75" customHeight="1">
      <c r="A13" s="87" t="s">
        <v>5</v>
      </c>
      <c r="B13" s="31">
        <v>1380</v>
      </c>
      <c r="C13" s="28">
        <v>1161</v>
      </c>
      <c r="D13" s="8">
        <f t="shared" si="0"/>
        <v>84.1</v>
      </c>
      <c r="E13" s="29">
        <v>1203</v>
      </c>
      <c r="F13" s="28">
        <v>1013</v>
      </c>
      <c r="G13" s="86">
        <f t="shared" si="1"/>
        <v>84.2</v>
      </c>
      <c r="H13" s="30"/>
      <c r="I13" s="27"/>
    </row>
    <row r="14" spans="1:9" ht="66.75" customHeight="1">
      <c r="A14" s="87" t="s">
        <v>6</v>
      </c>
      <c r="B14" s="31">
        <v>1687</v>
      </c>
      <c r="C14" s="28">
        <v>1451</v>
      </c>
      <c r="D14" s="8">
        <f t="shared" si="0"/>
        <v>86</v>
      </c>
      <c r="E14" s="29">
        <v>1525</v>
      </c>
      <c r="F14" s="28">
        <v>1286</v>
      </c>
      <c r="G14" s="86">
        <f t="shared" si="1"/>
        <v>84.3</v>
      </c>
      <c r="H14" s="30"/>
      <c r="I14" s="27"/>
    </row>
    <row r="15" spans="1:9" ht="42.75" customHeight="1" thickBot="1">
      <c r="A15" s="88" t="s">
        <v>35</v>
      </c>
      <c r="B15" s="89">
        <v>1406</v>
      </c>
      <c r="C15" s="90">
        <v>1056</v>
      </c>
      <c r="D15" s="91">
        <f t="shared" si="0"/>
        <v>75.1</v>
      </c>
      <c r="E15" s="92">
        <v>1264</v>
      </c>
      <c r="F15" s="90">
        <v>919</v>
      </c>
      <c r="G15" s="93">
        <f t="shared" si="1"/>
        <v>72.7</v>
      </c>
      <c r="H15" s="30"/>
      <c r="I15" s="27"/>
    </row>
    <row r="16" ht="12.75">
      <c r="B16" s="32"/>
    </row>
    <row r="17" ht="12.75">
      <c r="B17" s="32"/>
    </row>
    <row r="18" ht="12.75">
      <c r="B18" s="32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I30"/>
  <sheetViews>
    <sheetView zoomScale="75" zoomScaleNormal="75" zoomScaleSheetLayoutView="70" zoomScalePageLayoutView="0" workbookViewId="0" topLeftCell="A1">
      <selection activeCell="G18" sqref="G18"/>
    </sheetView>
  </sheetViews>
  <sheetFormatPr defaultColWidth="8.8515625" defaultRowHeight="15"/>
  <cols>
    <col min="1" max="1" width="42.00390625" style="5" customWidth="1"/>
    <col min="2" max="4" width="15.7109375" style="5" customWidth="1"/>
    <col min="5" max="5" width="14.140625" style="5" customWidth="1"/>
    <col min="6" max="6" width="8.8515625" style="5" customWidth="1"/>
    <col min="7" max="7" width="43.00390625" style="5" customWidth="1"/>
    <col min="8" max="16384" width="8.8515625" style="5" customWidth="1"/>
  </cols>
  <sheetData>
    <row r="1" spans="1:4" s="1" customFormat="1" ht="40.5" customHeight="1">
      <c r="A1" s="166" t="s">
        <v>237</v>
      </c>
      <c r="B1" s="166"/>
      <c r="C1" s="166"/>
      <c r="D1" s="166"/>
    </row>
    <row r="2" spans="1:4" s="1" customFormat="1" ht="19.5" customHeight="1">
      <c r="A2" s="138" t="s">
        <v>7</v>
      </c>
      <c r="B2" s="138"/>
      <c r="C2" s="138"/>
      <c r="D2" s="138"/>
    </row>
    <row r="3" spans="1:4" s="3" customFormat="1" ht="12" customHeight="1" thickBot="1">
      <c r="A3" s="2"/>
      <c r="B3" s="2"/>
      <c r="C3" s="2"/>
      <c r="D3" s="2"/>
    </row>
    <row r="4" spans="1:4" s="3" customFormat="1" ht="20.25" customHeight="1">
      <c r="A4" s="143"/>
      <c r="B4" s="167" t="s">
        <v>38</v>
      </c>
      <c r="C4" s="169" t="s">
        <v>39</v>
      </c>
      <c r="D4" s="171" t="s">
        <v>79</v>
      </c>
    </row>
    <row r="5" spans="1:4" s="3" customFormat="1" ht="59.25" customHeight="1">
      <c r="A5" s="144"/>
      <c r="B5" s="168"/>
      <c r="C5" s="170"/>
      <c r="D5" s="172"/>
    </row>
    <row r="6" spans="1:4" s="12" customFormat="1" ht="34.5" customHeight="1">
      <c r="A6" s="101" t="s">
        <v>32</v>
      </c>
      <c r="B6" s="63">
        <f>SUM(B9:B27)</f>
        <v>1421</v>
      </c>
      <c r="C6" s="64">
        <v>9409</v>
      </c>
      <c r="D6" s="102">
        <f>C6/B6</f>
        <v>6.621393384940183</v>
      </c>
    </row>
    <row r="7" spans="1:4" s="12" customFormat="1" ht="24.75" customHeight="1">
      <c r="A7" s="101" t="s">
        <v>37</v>
      </c>
      <c r="B7" s="65" t="s">
        <v>40</v>
      </c>
      <c r="C7" s="64">
        <f>SUM(C9:C27)</f>
        <v>8386</v>
      </c>
      <c r="D7" s="103" t="s">
        <v>40</v>
      </c>
    </row>
    <row r="8" spans="1:4" s="12" customFormat="1" ht="31.5" customHeight="1">
      <c r="A8" s="104" t="s">
        <v>8</v>
      </c>
      <c r="B8" s="65"/>
      <c r="C8" s="66"/>
      <c r="D8" s="103"/>
    </row>
    <row r="9" spans="1:7" ht="39" customHeight="1">
      <c r="A9" s="18" t="s">
        <v>9</v>
      </c>
      <c r="B9" s="115">
        <v>47</v>
      </c>
      <c r="C9" s="114">
        <v>877</v>
      </c>
      <c r="D9" s="103">
        <f>C9/B9</f>
        <v>18.659574468085108</v>
      </c>
      <c r="E9" s="13"/>
      <c r="G9" s="14"/>
    </row>
    <row r="10" spans="1:7" ht="35.25" customHeight="1">
      <c r="A10" s="18" t="s">
        <v>10</v>
      </c>
      <c r="B10" s="115">
        <v>6</v>
      </c>
      <c r="C10" s="115">
        <v>202</v>
      </c>
      <c r="D10" s="103" t="s">
        <v>40</v>
      </c>
      <c r="E10" s="13"/>
      <c r="G10" s="14"/>
    </row>
    <row r="11" spans="1:7" s="15" customFormat="1" ht="20.25" customHeight="1">
      <c r="A11" s="18" t="s">
        <v>11</v>
      </c>
      <c r="B11" s="115">
        <v>275</v>
      </c>
      <c r="C11" s="115">
        <v>1655</v>
      </c>
      <c r="D11" s="103">
        <f aca="true" t="shared" si="0" ref="D11:D27">C11/B11</f>
        <v>6.0181818181818185</v>
      </c>
      <c r="E11" s="13"/>
      <c r="F11" s="5"/>
      <c r="G11" s="14"/>
    </row>
    <row r="12" spans="1:9" ht="36" customHeight="1">
      <c r="A12" s="18" t="s">
        <v>12</v>
      </c>
      <c r="B12" s="115">
        <v>27</v>
      </c>
      <c r="C12" s="115">
        <v>143</v>
      </c>
      <c r="D12" s="103">
        <f t="shared" si="0"/>
        <v>5.296296296296297</v>
      </c>
      <c r="E12" s="13"/>
      <c r="G12" s="14"/>
      <c r="I12" s="16"/>
    </row>
    <row r="13" spans="1:7" ht="30" customHeight="1">
      <c r="A13" s="18" t="s">
        <v>13</v>
      </c>
      <c r="B13" s="115">
        <v>21</v>
      </c>
      <c r="C13" s="115">
        <v>66</v>
      </c>
      <c r="D13" s="103">
        <f t="shared" si="0"/>
        <v>3.142857142857143</v>
      </c>
      <c r="E13" s="13"/>
      <c r="G13" s="14"/>
    </row>
    <row r="14" spans="1:7" ht="19.5" customHeight="1">
      <c r="A14" s="18" t="s">
        <v>14</v>
      </c>
      <c r="B14" s="115">
        <v>45</v>
      </c>
      <c r="C14" s="115">
        <v>402</v>
      </c>
      <c r="D14" s="103">
        <f t="shared" si="0"/>
        <v>8.933333333333334</v>
      </c>
      <c r="E14" s="13"/>
      <c r="G14" s="67"/>
    </row>
    <row r="15" spans="1:7" ht="36" customHeight="1">
      <c r="A15" s="18" t="s">
        <v>15</v>
      </c>
      <c r="B15" s="115">
        <v>415</v>
      </c>
      <c r="C15" s="115">
        <v>1683</v>
      </c>
      <c r="D15" s="103">
        <f t="shared" si="0"/>
        <v>4.055421686746988</v>
      </c>
      <c r="E15" s="13"/>
      <c r="G15" s="14"/>
    </row>
    <row r="16" spans="1:7" ht="34.5" customHeight="1">
      <c r="A16" s="18" t="s">
        <v>16</v>
      </c>
      <c r="B16" s="115">
        <v>115</v>
      </c>
      <c r="C16" s="115">
        <v>330</v>
      </c>
      <c r="D16" s="103">
        <f t="shared" si="0"/>
        <v>2.869565217391304</v>
      </c>
      <c r="E16" s="13"/>
      <c r="G16" s="14"/>
    </row>
    <row r="17" spans="1:7" ht="35.25" customHeight="1">
      <c r="A17" s="18" t="s">
        <v>17</v>
      </c>
      <c r="B17" s="115">
        <v>140</v>
      </c>
      <c r="C17" s="115">
        <v>288</v>
      </c>
      <c r="D17" s="103">
        <f t="shared" si="0"/>
        <v>2.057142857142857</v>
      </c>
      <c r="E17" s="13"/>
      <c r="G17" s="14"/>
    </row>
    <row r="18" spans="1:7" ht="24" customHeight="1">
      <c r="A18" s="18" t="s">
        <v>18</v>
      </c>
      <c r="B18" s="115">
        <v>13</v>
      </c>
      <c r="C18" s="115">
        <v>128</v>
      </c>
      <c r="D18" s="103">
        <f t="shared" si="0"/>
        <v>9.846153846153847</v>
      </c>
      <c r="E18" s="13"/>
      <c r="G18" s="14"/>
    </row>
    <row r="19" spans="1:7" ht="17.25" customHeight="1">
      <c r="A19" s="18" t="s">
        <v>19</v>
      </c>
      <c r="B19" s="115">
        <v>4</v>
      </c>
      <c r="C19" s="115">
        <v>222</v>
      </c>
      <c r="D19" s="103">
        <f t="shared" si="0"/>
        <v>55.5</v>
      </c>
      <c r="E19" s="13"/>
      <c r="G19" s="14"/>
    </row>
    <row r="20" spans="1:7" ht="18" customHeight="1">
      <c r="A20" s="18" t="s">
        <v>20</v>
      </c>
      <c r="B20" s="115">
        <v>12</v>
      </c>
      <c r="C20" s="115">
        <v>46</v>
      </c>
      <c r="D20" s="103">
        <f t="shared" si="0"/>
        <v>3.8333333333333335</v>
      </c>
      <c r="E20" s="13"/>
      <c r="G20" s="14"/>
    </row>
    <row r="21" spans="1:7" ht="32.25" customHeight="1">
      <c r="A21" s="18" t="s">
        <v>21</v>
      </c>
      <c r="B21" s="115">
        <v>20</v>
      </c>
      <c r="C21" s="115">
        <v>284</v>
      </c>
      <c r="D21" s="103">
        <f t="shared" si="0"/>
        <v>14.2</v>
      </c>
      <c r="E21" s="13"/>
      <c r="G21" s="68"/>
    </row>
    <row r="22" spans="1:7" ht="35.25" customHeight="1">
      <c r="A22" s="18" t="s">
        <v>22</v>
      </c>
      <c r="B22" s="115">
        <v>54</v>
      </c>
      <c r="C22" s="115">
        <v>184</v>
      </c>
      <c r="D22" s="103">
        <f t="shared" si="0"/>
        <v>3.4074074074074074</v>
      </c>
      <c r="E22" s="13"/>
      <c r="G22" s="14"/>
    </row>
    <row r="23" spans="1:7" ht="33" customHeight="1">
      <c r="A23" s="18" t="s">
        <v>23</v>
      </c>
      <c r="B23" s="115">
        <v>59</v>
      </c>
      <c r="C23" s="115">
        <v>1166</v>
      </c>
      <c r="D23" s="103">
        <f t="shared" si="0"/>
        <v>19.76271186440678</v>
      </c>
      <c r="E23" s="13"/>
      <c r="G23" s="14"/>
    </row>
    <row r="24" spans="1:7" ht="19.5" customHeight="1">
      <c r="A24" s="18" t="s">
        <v>24</v>
      </c>
      <c r="B24" s="115">
        <v>64</v>
      </c>
      <c r="C24" s="115">
        <v>174</v>
      </c>
      <c r="D24" s="103">
        <f t="shared" si="0"/>
        <v>2.71875</v>
      </c>
      <c r="E24" s="13"/>
      <c r="G24" s="14"/>
    </row>
    <row r="25" spans="1:7" ht="30.75" customHeight="1">
      <c r="A25" s="18" t="s">
        <v>25</v>
      </c>
      <c r="B25" s="115">
        <v>57</v>
      </c>
      <c r="C25" s="115">
        <v>371</v>
      </c>
      <c r="D25" s="103">
        <f t="shared" si="0"/>
        <v>6.508771929824562</v>
      </c>
      <c r="E25" s="13"/>
      <c r="G25" s="14"/>
    </row>
    <row r="26" spans="1:7" ht="22.5" customHeight="1">
      <c r="A26" s="18" t="s">
        <v>26</v>
      </c>
      <c r="B26" s="115">
        <v>7</v>
      </c>
      <c r="C26" s="115">
        <v>44</v>
      </c>
      <c r="D26" s="103">
        <f t="shared" si="0"/>
        <v>6.285714285714286</v>
      </c>
      <c r="E26" s="13"/>
      <c r="G26" s="14"/>
    </row>
    <row r="27" spans="1:7" ht="22.5" customHeight="1" thickBot="1">
      <c r="A27" s="19" t="s">
        <v>27</v>
      </c>
      <c r="B27" s="116">
        <v>40</v>
      </c>
      <c r="C27" s="116">
        <v>121</v>
      </c>
      <c r="D27" s="105">
        <f t="shared" si="0"/>
        <v>3.025</v>
      </c>
      <c r="E27" s="13"/>
      <c r="G27" s="14"/>
    </row>
    <row r="28" spans="1:7" ht="21.75" customHeight="1">
      <c r="A28" s="165"/>
      <c r="B28" s="165"/>
      <c r="C28" s="6"/>
      <c r="D28" s="6"/>
      <c r="G28" s="14"/>
    </row>
    <row r="29" spans="1:7" ht="15.75">
      <c r="A29" s="6"/>
      <c r="B29" s="6"/>
      <c r="C29" s="6"/>
      <c r="D29" s="6"/>
      <c r="G29" s="14"/>
    </row>
    <row r="30" spans="1:4" ht="12.75">
      <c r="A30" s="6"/>
      <c r="B30" s="6"/>
      <c r="C30" s="6"/>
      <c r="D30" s="6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Q20"/>
  <sheetViews>
    <sheetView zoomScale="75" zoomScaleNormal="75" zoomScaleSheetLayoutView="70" zoomScalePageLayoutView="0" workbookViewId="0" topLeftCell="A1">
      <selection activeCell="B24" sqref="B24"/>
    </sheetView>
  </sheetViews>
  <sheetFormatPr defaultColWidth="8.8515625" defaultRowHeight="15"/>
  <cols>
    <col min="1" max="1" width="52.8515625" style="5" customWidth="1"/>
    <col min="2" max="2" width="24.00390625" style="5" customWidth="1"/>
    <col min="3" max="3" width="23.421875" style="5" customWidth="1"/>
    <col min="4" max="4" width="21.57421875" style="5" customWidth="1"/>
    <col min="5" max="5" width="8.8515625" style="5" customWidth="1"/>
    <col min="6" max="6" width="10.8515625" style="5" bestFit="1" customWidth="1"/>
    <col min="7" max="16384" width="8.8515625" style="5" customWidth="1"/>
  </cols>
  <sheetData>
    <row r="1" spans="1:4" s="1" customFormat="1" ht="49.5" customHeight="1">
      <c r="A1" s="166" t="s">
        <v>238</v>
      </c>
      <c r="B1" s="166"/>
      <c r="C1" s="166"/>
      <c r="D1" s="166"/>
    </row>
    <row r="2" spans="1:4" s="1" customFormat="1" ht="12.75" customHeight="1" thickBot="1">
      <c r="A2" s="85"/>
      <c r="B2" s="85"/>
      <c r="C2" s="85"/>
      <c r="D2" s="85"/>
    </row>
    <row r="3" spans="1:4" s="3" customFormat="1" ht="25.5" customHeight="1">
      <c r="A3" s="143"/>
      <c r="B3" s="169" t="s">
        <v>38</v>
      </c>
      <c r="C3" s="169" t="s">
        <v>39</v>
      </c>
      <c r="D3" s="173" t="s">
        <v>79</v>
      </c>
    </row>
    <row r="4" spans="1:4" s="3" customFormat="1" ht="82.5" customHeight="1">
      <c r="A4" s="144"/>
      <c r="B4" s="170"/>
      <c r="C4" s="170"/>
      <c r="D4" s="174"/>
    </row>
    <row r="5" spans="1:6" s="4" customFormat="1" ht="34.5" customHeight="1">
      <c r="A5" s="21" t="s">
        <v>32</v>
      </c>
      <c r="B5" s="22">
        <f>SUM(B6:B14)</f>
        <v>1421</v>
      </c>
      <c r="C5" s="22">
        <f>SUM(C6:C14)</f>
        <v>9409</v>
      </c>
      <c r="D5" s="106">
        <f>C5/B5</f>
        <v>6.621393384940183</v>
      </c>
      <c r="F5" s="23"/>
    </row>
    <row r="6" spans="1:10" ht="39" customHeight="1">
      <c r="A6" s="96" t="s">
        <v>33</v>
      </c>
      <c r="B6" s="24">
        <v>81</v>
      </c>
      <c r="C6" s="28">
        <v>1471</v>
      </c>
      <c r="D6" s="106">
        <f aca="true" t="shared" si="0" ref="D6:D14">C6/B6</f>
        <v>18.160493827160494</v>
      </c>
      <c r="F6" s="23"/>
      <c r="G6" s="25"/>
      <c r="J6" s="25"/>
    </row>
    <row r="7" spans="1:10" ht="24" customHeight="1">
      <c r="A7" s="96" t="s">
        <v>2</v>
      </c>
      <c r="B7" s="24">
        <v>84</v>
      </c>
      <c r="C7" s="28">
        <v>1127</v>
      </c>
      <c r="D7" s="106">
        <f t="shared" si="0"/>
        <v>13.416666666666666</v>
      </c>
      <c r="F7" s="23"/>
      <c r="G7" s="25"/>
      <c r="J7" s="25"/>
    </row>
    <row r="8" spans="1:10" s="15" customFormat="1" ht="24" customHeight="1">
      <c r="A8" s="96" t="s">
        <v>1</v>
      </c>
      <c r="B8" s="24">
        <v>169</v>
      </c>
      <c r="C8" s="28">
        <v>1091</v>
      </c>
      <c r="D8" s="106">
        <f t="shared" si="0"/>
        <v>6.455621301775148</v>
      </c>
      <c r="E8" s="5"/>
      <c r="F8" s="23"/>
      <c r="G8" s="25"/>
      <c r="H8" s="5"/>
      <c r="J8" s="25"/>
    </row>
    <row r="9" spans="1:10" ht="24" customHeight="1">
      <c r="A9" s="96" t="s">
        <v>0</v>
      </c>
      <c r="B9" s="24">
        <v>100</v>
      </c>
      <c r="C9" s="28">
        <v>603</v>
      </c>
      <c r="D9" s="106">
        <f t="shared" si="0"/>
        <v>6.03</v>
      </c>
      <c r="F9" s="23"/>
      <c r="G9" s="25"/>
      <c r="J9" s="25"/>
    </row>
    <row r="10" spans="1:10" ht="28.5" customHeight="1">
      <c r="A10" s="96" t="s">
        <v>4</v>
      </c>
      <c r="B10" s="24">
        <v>434</v>
      </c>
      <c r="C10" s="28">
        <v>1553</v>
      </c>
      <c r="D10" s="106">
        <f t="shared" si="0"/>
        <v>3.578341013824885</v>
      </c>
      <c r="F10" s="23"/>
      <c r="G10" s="25"/>
      <c r="J10" s="25"/>
    </row>
    <row r="11" spans="1:10" ht="59.25" customHeight="1">
      <c r="A11" s="96" t="s">
        <v>29</v>
      </c>
      <c r="B11" s="24">
        <v>15</v>
      </c>
      <c r="C11" s="28">
        <v>346</v>
      </c>
      <c r="D11" s="106">
        <f t="shared" si="0"/>
        <v>23.066666666666666</v>
      </c>
      <c r="F11" s="23"/>
      <c r="G11" s="25"/>
      <c r="J11" s="25"/>
    </row>
    <row r="12" spans="1:17" ht="24" customHeight="1">
      <c r="A12" s="96" t="s">
        <v>5</v>
      </c>
      <c r="B12" s="24">
        <v>255</v>
      </c>
      <c r="C12" s="28">
        <v>1013</v>
      </c>
      <c r="D12" s="106">
        <f t="shared" si="0"/>
        <v>3.9725490196078432</v>
      </c>
      <c r="F12" s="23"/>
      <c r="G12" s="25"/>
      <c r="J12" s="25"/>
      <c r="Q12" s="7"/>
    </row>
    <row r="13" spans="1:17" ht="75" customHeight="1">
      <c r="A13" s="96" t="s">
        <v>6</v>
      </c>
      <c r="B13" s="24">
        <v>154</v>
      </c>
      <c r="C13" s="28">
        <v>1286</v>
      </c>
      <c r="D13" s="106">
        <f t="shared" si="0"/>
        <v>8.35064935064935</v>
      </c>
      <c r="F13" s="23"/>
      <c r="G13" s="25"/>
      <c r="J13" s="25"/>
      <c r="Q13" s="7"/>
    </row>
    <row r="14" spans="1:17" ht="24.75" customHeight="1" thickBot="1">
      <c r="A14" s="97" t="s">
        <v>34</v>
      </c>
      <c r="B14" s="98">
        <v>129</v>
      </c>
      <c r="C14" s="90">
        <v>919</v>
      </c>
      <c r="D14" s="107">
        <f t="shared" si="0"/>
        <v>7.124031007751938</v>
      </c>
      <c r="F14" s="23"/>
      <c r="G14" s="25"/>
      <c r="J14" s="25"/>
      <c r="Q14" s="7"/>
    </row>
    <row r="15" spans="1:17" ht="12.75">
      <c r="A15" s="6"/>
      <c r="B15" s="6"/>
      <c r="C15" s="6"/>
      <c r="Q15" s="7"/>
    </row>
    <row r="16" spans="1:17" ht="12.75">
      <c r="A16" s="6"/>
      <c r="B16" s="6"/>
      <c r="C16" s="6"/>
      <c r="Q16" s="7"/>
    </row>
    <row r="17" ht="12.75">
      <c r="Q17" s="7"/>
    </row>
    <row r="18" ht="12.75">
      <c r="Q18" s="7"/>
    </row>
    <row r="19" ht="12.75">
      <c r="Q19" s="7"/>
    </row>
    <row r="20" ht="12.75">
      <c r="Q20" s="7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2018-02-22T09:23:53Z</dcterms:modified>
  <cp:category/>
  <cp:version/>
  <cp:contentType/>
  <cp:contentStatus/>
</cp:coreProperties>
</file>