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85" windowWidth="9720" windowHeight="6870" activeTab="0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" sheetId="6" r:id="rId6"/>
    <sheet name="7" sheetId="7" r:id="rId7"/>
    <sheet name="8" sheetId="8" r:id="rId8"/>
    <sheet name="9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0" hidden="1">'1'!#REF!</definedName>
    <definedName name="ACwvu.форма7." localSheetId="1" hidden="1">'2'!#REF!</definedName>
    <definedName name="ACwvu.форма7." localSheetId="5" hidden="1">'6'!#REF!</definedName>
    <definedName name="ACwvu.форма7." localSheetId="6" hidden="1">'7'!#REF!</definedName>
    <definedName name="ACwvu.форма7." localSheetId="7" hidden="1">'8'!#REF!</definedName>
    <definedName name="ACwvu.форма7." localSheetId="8" hidden="1">'9'!#REF!</definedName>
    <definedName name="date.e" localSheetId="0">'[1]Sheet1 (3)'!#REF!</definedName>
    <definedName name="date.e" localSheetId="1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 localSheetId="1">'[2]Sheet3'!$A$3</definedName>
    <definedName name="hjj" localSheetId="5">'[2]Sheet3'!$A$3</definedName>
    <definedName name="hjj" localSheetId="6">'[3]Sheet3'!$A$3</definedName>
    <definedName name="hjj" localSheetId="7">'[2]Sheet3'!$A$3</definedName>
    <definedName name="hjj" localSheetId="8">'[2]Sheet3'!$A$3</definedName>
    <definedName name="hjj">'[4]Sheet3'!$A$3</definedName>
    <definedName name="hl_0" localSheetId="0">#REF!</definedName>
    <definedName name="hl_0" localSheetId="1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0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1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1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0" hidden="1">'1'!#REF!</definedName>
    <definedName name="Swvu.форма7." localSheetId="1" hidden="1">'2'!#REF!</definedName>
    <definedName name="Swvu.форма7." localSheetId="5" hidden="1">'6'!#REF!</definedName>
    <definedName name="Swvu.форма7." localSheetId="6" hidden="1">'7'!#REF!</definedName>
    <definedName name="Swvu.форма7." localSheetId="7" hidden="1">'8'!#REF!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5">'6'!$A:$A</definedName>
    <definedName name="_xlnm.Print_Titles" localSheetId="6">'7'!$A:$A</definedName>
    <definedName name="_xlnm.Print_Titles" localSheetId="7">'8'!$A:$A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'1'!$A$1:$G$25</definedName>
    <definedName name="_xlnm.Print_Area" localSheetId="1">'2'!$A$1:$G$15</definedName>
    <definedName name="_xlnm.Print_Area" localSheetId="2">'3 '!$A$1:$G$57</definedName>
    <definedName name="_xlnm.Print_Area" localSheetId="3">'4 '!$A$1:$F$98</definedName>
    <definedName name="_xlnm.Print_Area" localSheetId="5">'6'!$A$1:$G$28</definedName>
    <definedName name="_xlnm.Print_Area" localSheetId="6">'7'!$A$1:$G$15</definedName>
    <definedName name="_xlnm.Print_Area" localSheetId="8">'9'!$A$1:$D$14</definedName>
    <definedName name="олд" localSheetId="0">'[5]Sheet1 (3)'!#REF!</definedName>
    <definedName name="олд" localSheetId="1">'[5]Sheet1 (3)'!#REF!</definedName>
    <definedName name="олд" localSheetId="5">'[5]Sheet1 (3)'!#REF!</definedName>
    <definedName name="олд" localSheetId="6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'[6]Sheet3'!$A$2</definedName>
    <definedName name="ц" localSheetId="1">'[6]Sheet3'!$A$2</definedName>
    <definedName name="ц" localSheetId="5">'[6]Sheet3'!$A$2</definedName>
    <definedName name="ц" localSheetId="6">'[7]Sheet3'!$A$2</definedName>
    <definedName name="ц" localSheetId="7">'[6]Sheet3'!$A$2</definedName>
    <definedName name="ц" localSheetId="8">'[6]Sheet3'!$A$2</definedName>
    <definedName name="ц">'[8]Sheet3'!$A$2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<sst xmlns="http://schemas.openxmlformats.org/spreadsheetml/2006/main" count="371" uniqueCount="211">
  <si>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</si>
  <si>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</si>
  <si>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</si>
  <si>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</si>
  <si>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</si>
  <si>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</si>
  <si>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</si>
  <si>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</si>
  <si>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</si>
  <si>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</si>
  <si>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</si>
  <si>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</si>
  <si>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</si>
  <si>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</si>
  <si>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</si>
  <si>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</si>
  <si>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</si>
  <si>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</si>
  <si>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</si>
  <si>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</si>
  <si>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</si>
  <si>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</si>
  <si>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</si>
  <si>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</si>
  <si>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</si>
  <si>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</si>
  <si>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</si>
  <si>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</si>
  <si>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</si>
  <si>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</si>
  <si>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2016 р.</t>
  </si>
  <si>
    <t>2017 р.</t>
  </si>
  <si>
    <t>Темпи зростання (зниження)</t>
  </si>
  <si>
    <t xml:space="preserve">Усього 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</si>
  <si>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</si>
  <si>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</si>
  <si>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</si>
  <si>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</si>
  <si>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</si>
  <si>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</si>
  <si>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</si>
  <si>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</si>
  <si>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</si>
  <si>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</si>
  <si>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</si>
  <si>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</si>
  <si>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r>
      <t xml:space="preserve">Кількість вакансій на кінець періоду, </t>
    </r>
    <r>
      <rPr>
        <i/>
        <sz val="12"/>
        <rFont val="Times New Roman"/>
        <family val="1"/>
      </rPr>
      <t>осіб</t>
    </r>
  </si>
  <si>
    <r>
      <t xml:space="preserve">Середній розмір запропонованої заробітної плати, </t>
    </r>
    <r>
      <rPr>
        <i/>
        <sz val="12"/>
        <rFont val="Times New Roman"/>
        <family val="1"/>
      </rPr>
      <t>грн.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</si>
  <si>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</si>
  <si>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</si>
  <si>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</si>
  <si>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</si>
  <si>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</si>
  <si>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</si>
  <si>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</si>
  <si>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</si>
  <si>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</si>
  <si>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сторож</t>
  </si>
  <si>
    <t xml:space="preserve"> спеціаліст державної служби</t>
  </si>
  <si>
    <t xml:space="preserve"> швачка</t>
  </si>
  <si>
    <t xml:space="preserve"> двірник</t>
  </si>
  <si>
    <t xml:space="preserve"> укладальник-пакувальник</t>
  </si>
  <si>
    <t xml:space="preserve"> комірник</t>
  </si>
  <si>
    <t xml:space="preserve"> касир торговельного залу</t>
  </si>
  <si>
    <t xml:space="preserve"> вихователь</t>
  </si>
  <si>
    <t xml:space="preserve"> офіціант</t>
  </si>
  <si>
    <t xml:space="preserve"> адміністратор</t>
  </si>
  <si>
    <t xml:space="preserve"> кухонний робітник</t>
  </si>
  <si>
    <t xml:space="preserve"> бармен</t>
  </si>
  <si>
    <t xml:space="preserve"> дорожній робітник.</t>
  </si>
  <si>
    <t xml:space="preserve"> помічник вихователя</t>
  </si>
  <si>
    <t xml:space="preserve"> (за розділами професій)</t>
  </si>
  <si>
    <t>Б</t>
  </si>
  <si>
    <t xml:space="preserve"> сестра медична</t>
  </si>
  <si>
    <t xml:space="preserve"> фармацевт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</si>
  <si>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</si>
  <si>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</si>
  <si>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</si>
  <si>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</si>
  <si>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Кількість претендентів                              на 1 вакансію, осіб</t>
  </si>
  <si>
    <t xml:space="preserve"> продавець продовольчих товарів</t>
  </si>
  <si>
    <t xml:space="preserve"> оператор котельні</t>
  </si>
  <si>
    <t xml:space="preserve"> продавець непродовольчих товарів</t>
  </si>
  <si>
    <t xml:space="preserve"> тракторист</t>
  </si>
  <si>
    <t xml:space="preserve"> менеджер (управитель) із збуту</t>
  </si>
  <si>
    <t xml:space="preserve"> майстер</t>
  </si>
  <si>
    <t xml:space="preserve"> діловод</t>
  </si>
  <si>
    <t xml:space="preserve"> перукар (перукар - модельєр)</t>
  </si>
  <si>
    <t xml:space="preserve"> лісоруб</t>
  </si>
  <si>
    <t xml:space="preserve"> пекар</t>
  </si>
  <si>
    <t xml:space="preserve"> верстатник деревообробних верстатів</t>
  </si>
  <si>
    <t xml:space="preserve"> столяр</t>
  </si>
  <si>
    <t xml:space="preserve"> в'язальник схемних джгутів, кабелів та шнурів</t>
  </si>
  <si>
    <t xml:space="preserve"> водій навантажувача</t>
  </si>
  <si>
    <t xml:space="preserve"> робітник з благоустрою</t>
  </si>
  <si>
    <t>в Івано-Франківській області</t>
  </si>
  <si>
    <t>Кількість вакансій, зареєстрованих в державній службі зайнятості</t>
  </si>
  <si>
    <t>А</t>
  </si>
  <si>
    <t xml:space="preserve"> рамник</t>
  </si>
  <si>
    <t xml:space="preserve"> головний бухгалтер</t>
  </si>
  <si>
    <t xml:space="preserve"> завідувач господарства</t>
  </si>
  <si>
    <t xml:space="preserve"> заступник директора</t>
  </si>
  <si>
    <t xml:space="preserve"> завідувач складу</t>
  </si>
  <si>
    <t xml:space="preserve"> директор (начальник, інший керівник) підприємства</t>
  </si>
  <si>
    <t xml:space="preserve"> завідувач клубу</t>
  </si>
  <si>
    <t xml:space="preserve"> економіст</t>
  </si>
  <si>
    <t xml:space="preserve"> лікар-стоматолог</t>
  </si>
  <si>
    <t xml:space="preserve"> провізор</t>
  </si>
  <si>
    <t xml:space="preserve"> інженер з охорони праці</t>
  </si>
  <si>
    <t xml:space="preserve"> викладач-інструменталіст (народних, духових, спеціальних інструментів)</t>
  </si>
  <si>
    <t xml:space="preserve"> експедитор</t>
  </si>
  <si>
    <t xml:space="preserve"> механік</t>
  </si>
  <si>
    <t xml:space="preserve"> оператор комп'ютерного набору</t>
  </si>
  <si>
    <t xml:space="preserve"> секретар</t>
  </si>
  <si>
    <t xml:space="preserve"> касир (на підприємстві, в установі, організації)</t>
  </si>
  <si>
    <t xml:space="preserve"> покоївка</t>
  </si>
  <si>
    <t xml:space="preserve"> охоронець</t>
  </si>
  <si>
    <t xml:space="preserve"> птахівник</t>
  </si>
  <si>
    <t xml:space="preserve"> вальник лісу</t>
  </si>
  <si>
    <t xml:space="preserve"> муляр</t>
  </si>
  <si>
    <t xml:space="preserve"> електромонтер з ремонту та обслуговування електроустаткування</t>
  </si>
  <si>
    <t xml:space="preserve"> бетоняр</t>
  </si>
  <si>
    <t xml:space="preserve"> кондитер</t>
  </si>
  <si>
    <t xml:space="preserve"> складальник</t>
  </si>
  <si>
    <t xml:space="preserve"> шліфувальник</t>
  </si>
  <si>
    <t xml:space="preserve"> прибиральник виробничих приміщень</t>
  </si>
  <si>
    <t xml:space="preserve">Кількість вакансій, зареєстрованих в державній службі зайнятості </t>
  </si>
  <si>
    <t>інженер-технолог</t>
  </si>
  <si>
    <t>інженер</t>
  </si>
  <si>
    <t>Пожежний-рятувальник</t>
  </si>
  <si>
    <t>ставильник-вибірник виробів з печей</t>
  </si>
  <si>
    <t>заступник директора</t>
  </si>
  <si>
    <t>робітник з благоустрою</t>
  </si>
  <si>
    <t>в'язальник схемних джгутів, кабелів та шнурів</t>
  </si>
  <si>
    <t>головний бухгалтер</t>
  </si>
  <si>
    <t>Електрогазозварник</t>
  </si>
  <si>
    <t>оператор виробничої дільниці</t>
  </si>
  <si>
    <t>водій тролейбуса</t>
  </si>
  <si>
    <t>за січень-березень</t>
  </si>
  <si>
    <t xml:space="preserve">станом на 1 квітня </t>
  </si>
  <si>
    <t>станом на 1 квітня</t>
  </si>
  <si>
    <t>Кількість осіб, які мали статус безробітного за січень-березень 2016-2017 рр.</t>
  </si>
  <si>
    <t>Кількість вакансій та чисельність безробітних                                                  станом на 1 квітня 2017 року в Івано-Франківській області</t>
  </si>
  <si>
    <t>Кількість вакансій та чисельність безробітних за професійними групами                                   в Івано-Франківській області станом на 1 квітня 2017 року</t>
  </si>
  <si>
    <t xml:space="preserve"> Продавець-консультант</t>
  </si>
  <si>
    <t xml:space="preserve"> Робітник на лісокультурних (лісогосподарських) роботах</t>
  </si>
  <si>
    <t xml:space="preserve"> Молодша медична сестра (санітарка, санітарка-прибиральниця, санітарка-буфетниця та ін.)</t>
  </si>
  <si>
    <t xml:space="preserve"> Слюсар з ремонту колісних транспортних засобів</t>
  </si>
  <si>
    <t xml:space="preserve"> Листоноша (поштар)</t>
  </si>
  <si>
    <t xml:space="preserve"> Електрогазозварник</t>
  </si>
  <si>
    <t xml:space="preserve"> Менеджер (управитель)</t>
  </si>
  <si>
    <t xml:space="preserve">Професії, по яких кількість вакансій є найбільшою в області                                                                                                        у січні-березні 2017 року </t>
  </si>
  <si>
    <t>Станом на 01.04.2017 року</t>
  </si>
  <si>
    <t xml:space="preserve"> Менеджер (управитель) в роздрібній торгівлі непродовольчими товарами</t>
  </si>
  <si>
    <t xml:space="preserve"> Вчитель загальноосвітнього навчального закладу</t>
  </si>
  <si>
    <t xml:space="preserve"> Вихователь дошкільного навчального закладу</t>
  </si>
  <si>
    <t xml:space="preserve"> Юрист</t>
  </si>
  <si>
    <t xml:space="preserve"> Майстер лісу</t>
  </si>
  <si>
    <t xml:space="preserve"> Обліковець</t>
  </si>
  <si>
    <t xml:space="preserve"> Адміністратор (господар) залу</t>
  </si>
  <si>
    <t xml:space="preserve"> Електрозварник ручного зварювання</t>
  </si>
  <si>
    <t xml:space="preserve">Професії, по яких кількість  вакансій є найбільшою в області                                                                                                         у січні-березні 2017 року </t>
  </si>
  <si>
    <t>Професії, по яких середній розмір запропонованої  заробітної                          плати є найбільшим, станом на 01.04.2017 року</t>
  </si>
  <si>
    <t>Директор фінансовий</t>
  </si>
  <si>
    <t>головний енергетик</t>
  </si>
  <si>
    <t>Заступник начальника управління (самостійного) - начальник відділу</t>
  </si>
  <si>
    <t>Вишивальник</t>
  </si>
  <si>
    <t>знімач-укладальник заготовок, маси та готових виробів</t>
  </si>
  <si>
    <t>касир (в банку)</t>
  </si>
  <si>
    <t>директор (начальник, інший керівник) підприємства</t>
  </si>
  <si>
    <t>лікар-фізіотерапевт</t>
  </si>
  <si>
    <t>менеджер (управитель) з туризму</t>
  </si>
  <si>
    <t>директор навчально-виховного закладу (середньої загальноосвітньої школи, спеціалі-зованої школи, гімназії, інтернату і т. Ін.)</t>
  </si>
  <si>
    <t>завідувач бібліотеки</t>
  </si>
  <si>
    <t>вакуум-пресувальник керамічної маси та заготовок</t>
  </si>
  <si>
    <t>Інженер-проектувальник (цивільне будівництво)</t>
  </si>
  <si>
    <t>тракторист</t>
  </si>
  <si>
    <t>Бухгалтер (з дипломом магістра)</t>
  </si>
  <si>
    <t>інженер-енергетик</t>
  </si>
  <si>
    <t>бібліотекар</t>
  </si>
  <si>
    <t>технолог</t>
  </si>
  <si>
    <t>слюсар-сантехнік</t>
  </si>
  <si>
    <t>майстер шляховий</t>
  </si>
  <si>
    <t>технік</t>
  </si>
  <si>
    <t>головний механік</t>
  </si>
  <si>
    <t>виконавець робіт</t>
  </si>
  <si>
    <t>Асфальтобетонник</t>
  </si>
  <si>
    <t>директор відділення</t>
  </si>
  <si>
    <t>майстер дільниці</t>
  </si>
  <si>
    <t>архітектор</t>
  </si>
  <si>
    <t>лікар-акушер-гінеколог</t>
  </si>
  <si>
    <t>викладач-інструменталіст (народних, духових, спеціальних інструментів)</t>
  </si>
  <si>
    <t>Дизайнер графічних робіт</t>
  </si>
  <si>
    <t>Електрозварник ручного зварювання</t>
  </si>
  <si>
    <t>розмалювальник по склу</t>
  </si>
  <si>
    <t>контролер деревообробного виробництва</t>
  </si>
  <si>
    <t>апаратник змішування</t>
  </si>
  <si>
    <t>машиніст холодильних установок</t>
  </si>
  <si>
    <t>слюсар з механоскладальних робіт</t>
  </si>
  <si>
    <t>завідувач клубу</t>
  </si>
  <si>
    <t>машиніст укладача асфальтобетону</t>
  </si>
  <si>
    <t>спеціаліст-бухгалтер</t>
  </si>
  <si>
    <t>3237</t>
  </si>
  <si>
    <t>3324</t>
  </si>
  <si>
    <t>3200</t>
  </si>
  <si>
    <t>3402</t>
  </si>
  <si>
    <t>3332</t>
  </si>
  <si>
    <t>3203</t>
  </si>
  <si>
    <r>
      <rPr>
        <b/>
        <sz val="16"/>
        <rFont val="Times New Roman Cyr"/>
        <family val="0"/>
      </rPr>
      <t>Івано-Франківської області</t>
    </r>
    <r>
      <rPr>
        <i/>
        <sz val="16"/>
        <rFont val="Times New Roman Cyr"/>
        <family val="0"/>
      </rPr>
      <t xml:space="preserve"> (за видами економічної діяльності)</t>
    </r>
  </si>
  <si>
    <r>
      <rPr>
        <b/>
        <sz val="18"/>
        <rFont val="Times New Roman Cyr"/>
        <family val="0"/>
      </rPr>
      <t>Івано-Франківської області</t>
    </r>
    <r>
      <rPr>
        <i/>
        <sz val="18"/>
        <rFont val="Times New Roman Cyr"/>
        <family val="0"/>
      </rPr>
      <t xml:space="preserve"> (за професійними групами)</t>
    </r>
  </si>
  <si>
    <r>
      <rPr>
        <b/>
        <sz val="16"/>
        <rFont val="Times New Roman Cyr"/>
        <family val="0"/>
      </rPr>
      <t>в Івано-Франківській області</t>
    </r>
    <r>
      <rPr>
        <i/>
        <sz val="16"/>
        <rFont val="Times New Roman Cyr"/>
        <family val="0"/>
      </rPr>
      <t xml:space="preserve">    (за професійними групами)</t>
    </r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</si>
</sst>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0.0"/>
    <numFmt numFmtId="166" formatCode="##0"/>
    <numFmt numFmtId="167" formatCode="dd\.mm\.yyyy"/>
    <numFmt numFmtId="168" formatCode="_-* #,##0.00&quot;р.&quot;_-;\-* #,##0.00&quot;р.&quot;_-;_-* &quot;-&quot;??&quot;р.&quot;_-;_-@_-"/>
    <numFmt numFmtId="169" formatCode="_-* #,##0_р_._-;\-* #,##0_р_._-;_-* &quot;-&quot;_р_._-;_-@_-"/>
    <numFmt numFmtId="170" formatCode="_-* #,##0.00_р_._-;\-* #,##0.00_р_._-;_-* &quot;-&quot;??_р_._-;_-@_-"/>
    <numFmt numFmtId="171" formatCode="_(* #,##0.00_);_(* \(#,##0.00\);_(* &quot;-&quot;??_);_(@_)"/>
    <numFmt numFmtId="172" formatCode="0.000"/>
    <numFmt numFmtId="173" formatCode="#,##0;[Red]#,##0"/>
    <numFmt numFmtId="174" formatCode="_-* #,##0&quot;р.&quot;_-;\-* #,##0&quot;р.&quot;_-;_-* &quot;-&quot;&quot;р.&quot;_-;_-@_-"/>
    <numFmt numFmtId="175" formatCode="\X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0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b/>
      <sz val="15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b/>
      <sz val="13"/>
      <name val="Times New Roman"/>
      <family val="1"/>
    </font>
    <font>
      <sz val="11"/>
      <name val="Times New Roman"/>
      <family val="1"/>
    </font>
    <font>
      <i/>
      <sz val="14"/>
      <name val="Times New Roman Cyr"/>
      <family val="0"/>
    </font>
    <font>
      <i/>
      <sz val="11"/>
      <name val="Times New Roman Cyr"/>
      <family val="0"/>
    </font>
    <font>
      <sz val="13"/>
      <name val="Times New Roman"/>
      <family val="1"/>
    </font>
    <font>
      <i/>
      <sz val="12"/>
      <name val="Times New Roman Cyr"/>
      <family val="0"/>
    </font>
    <font>
      <i/>
      <sz val="10"/>
      <name val="Times New Roman CYR"/>
      <family val="0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/>
    </border>
    <border>
      <left style="medium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21" borderId="0" applyNumberFormat="0" applyBorder="0" applyAlignment="0" applyProtection="0"/>
    <xf numFmtId="0" fontId="8" fillId="8" borderId="0" applyNumberFormat="0" applyBorder="0" applyAlignment="0" applyProtection="0"/>
    <xf numFmtId="0" fontId="8" fillId="3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6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25" borderId="0" applyNumberFormat="0" applyBorder="0" applyAlignment="0" applyProtection="0"/>
    <xf numFmtId="0" fontId="8" fillId="6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9" borderId="0" applyNumberFormat="0" applyBorder="0" applyAlignment="0" applyProtection="0"/>
    <xf numFmtId="0" fontId="8" fillId="30" borderId="0" applyNumberFormat="0" applyBorder="0" applyAlignment="0" applyProtection="0"/>
    <xf numFmtId="0" fontId="8" fillId="5" borderId="0" applyNumberFormat="0" applyBorder="0" applyAlignment="0" applyProtection="0"/>
    <xf numFmtId="0" fontId="8" fillId="31" borderId="0" applyNumberFormat="0" applyBorder="0" applyAlignment="0" applyProtection="0"/>
    <xf numFmtId="0" fontId="8" fillId="20" borderId="0" applyNumberFormat="0" applyBorder="0" applyAlignment="0" applyProtection="0"/>
    <xf numFmtId="0" fontId="8" fillId="30" borderId="0" applyNumberFormat="0" applyBorder="0" applyAlignment="0" applyProtection="0"/>
    <xf numFmtId="0" fontId="8" fillId="20" borderId="0" applyNumberFormat="0" applyBorder="0" applyAlignment="0" applyProtection="0"/>
    <xf numFmtId="0" fontId="8" fillId="30" borderId="0" applyNumberFormat="0" applyBorder="0" applyAlignment="0" applyProtection="0"/>
    <xf numFmtId="0" fontId="8" fillId="4" borderId="0" applyNumberFormat="0" applyBorder="0" applyAlignment="0" applyProtection="0"/>
    <xf numFmtId="0" fontId="8" fillId="30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9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0" applyNumberFormat="0" applyBorder="0" applyAlignment="0" applyProtection="0"/>
    <xf numFmtId="0" fontId="8" fillId="22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8" borderId="0" applyNumberFormat="0" applyBorder="0" applyAlignment="0" applyProtection="0"/>
    <xf numFmtId="0" fontId="8" fillId="22" borderId="0" applyNumberFormat="0" applyBorder="0" applyAlignment="0" applyProtection="0"/>
    <xf numFmtId="0" fontId="8" fillId="2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33" borderId="0" applyNumberFormat="0" applyBorder="0" applyAlignment="0" applyProtection="0"/>
    <xf numFmtId="0" fontId="8" fillId="25" borderId="0" applyNumberFormat="0" applyBorder="0" applyAlignment="0" applyProtection="0"/>
    <xf numFmtId="0" fontId="8" fillId="34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6" borderId="0" applyNumberFormat="0" applyBorder="0" applyAlignment="0" applyProtection="0"/>
    <xf numFmtId="0" fontId="8" fillId="33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4" borderId="0" applyNumberFormat="0" applyBorder="0" applyAlignment="0" applyProtection="0"/>
    <xf numFmtId="0" fontId="8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9" borderId="0" applyNumberFormat="0" applyBorder="0" applyAlignment="0" applyProtection="0"/>
    <xf numFmtId="0" fontId="8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9" borderId="0" applyNumberFormat="0" applyBorder="0" applyAlignment="0" applyProtection="0"/>
    <xf numFmtId="0" fontId="8" fillId="3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5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6" borderId="0" applyNumberFormat="0" applyBorder="0" applyAlignment="0" applyProtection="0"/>
    <xf numFmtId="0" fontId="8" fillId="26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2" borderId="0" applyNumberFormat="0" applyBorder="0" applyAlignment="0" applyProtection="0"/>
    <xf numFmtId="0" fontId="8" fillId="48" borderId="0" applyNumberFormat="0" applyBorder="0" applyAlignment="0" applyProtection="0"/>
    <xf numFmtId="0" fontId="8" fillId="39" borderId="0" applyNumberFormat="0" applyBorder="0" applyAlignment="0" applyProtection="0"/>
    <xf numFmtId="0" fontId="8" fillId="44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10" fillId="24" borderId="1" applyNumberFormat="0" applyAlignment="0" applyProtection="0"/>
    <xf numFmtId="0" fontId="10" fillId="28" borderId="1" applyNumberFormat="0" applyAlignment="0" applyProtection="0"/>
    <xf numFmtId="0" fontId="10" fillId="24" borderId="1" applyNumberFormat="0" applyAlignment="0" applyProtection="0"/>
    <xf numFmtId="0" fontId="11" fillId="12" borderId="1" applyNumberFormat="0" applyAlignment="0" applyProtection="0"/>
    <xf numFmtId="0" fontId="12" fillId="46" borderId="2" applyNumberFormat="0" applyAlignment="0" applyProtection="0"/>
    <xf numFmtId="0" fontId="12" fillId="49" borderId="2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4" fillId="0" borderId="0">
      <alignment/>
      <protection/>
    </xf>
    <xf numFmtId="0" fontId="13" fillId="0" borderId="0" applyNumberFormat="0" applyFill="0" applyBorder="0" applyAlignment="0" applyProtection="0"/>
    <xf numFmtId="166" fontId="7" fillId="0" borderId="0" applyFont="0" applyFill="0" applyBorder="0" applyProtection="0">
      <alignment horizontal="center" vertical="center"/>
    </xf>
    <xf numFmtId="49" fontId="7" fillId="0" borderId="0" applyFont="0" applyFill="0" applyBorder="0" applyProtection="0">
      <alignment horizontal="left" vertical="center" wrapText="1"/>
    </xf>
    <xf numFmtId="49" fontId="14" fillId="0" borderId="0" applyFill="0" applyBorder="0" applyProtection="0">
      <alignment horizontal="left" vertical="center"/>
    </xf>
    <xf numFmtId="49" fontId="15" fillId="0" borderId="3" applyFill="0" applyProtection="0">
      <alignment horizontal="center" vertical="center" wrapText="1"/>
    </xf>
    <xf numFmtId="49" fontId="15" fillId="0" borderId="4" applyFill="0" applyProtection="0">
      <alignment horizontal="center" vertical="center" wrapText="1"/>
    </xf>
    <xf numFmtId="49" fontId="7" fillId="0" borderId="0" applyFont="0" applyFill="0" applyBorder="0" applyProtection="0">
      <alignment horizontal="left" vertical="center" wrapText="1"/>
    </xf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8" borderId="1" applyNumberFormat="0" applyAlignment="0" applyProtection="0"/>
    <xf numFmtId="0" fontId="23" fillId="17" borderId="1" applyNumberFormat="0" applyAlignment="0" applyProtection="0"/>
    <xf numFmtId="0" fontId="23" fillId="8" borderId="1" applyNumberFormat="0" applyAlignment="0" applyProtection="0"/>
    <xf numFmtId="0" fontId="23" fillId="25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25" borderId="0" applyNumberFormat="0" applyBorder="0" applyAlignment="0" applyProtection="0"/>
    <xf numFmtId="0" fontId="25" fillId="29" borderId="0" applyNumberFormat="0" applyBorder="0" applyAlignment="0" applyProtection="0"/>
    <xf numFmtId="0" fontId="25" fillId="25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13" borderId="12" applyNumberFormat="0" applyFont="0" applyAlignment="0" applyProtection="0"/>
    <xf numFmtId="0" fontId="27" fillId="19" borderId="12" applyNumberFormat="0" applyAlignment="0" applyProtection="0"/>
    <xf numFmtId="0" fontId="1" fillId="13" borderId="12" applyNumberFormat="0" applyFont="0" applyAlignment="0" applyProtection="0"/>
    <xf numFmtId="0" fontId="4" fillId="13" borderId="12" applyNumberFormat="0" applyFont="0" applyAlignment="0" applyProtection="0"/>
    <xf numFmtId="0" fontId="28" fillId="24" borderId="13" applyNumberFormat="0" applyAlignment="0" applyProtection="0"/>
    <xf numFmtId="0" fontId="28" fillId="28" borderId="13" applyNumberFormat="0" applyAlignment="0" applyProtection="0"/>
    <xf numFmtId="0" fontId="28" fillId="24" borderId="13" applyNumberFormat="0" applyAlignment="0" applyProtection="0"/>
    <xf numFmtId="0" fontId="28" fillId="12" borderId="13" applyNumberFormat="0" applyAlignment="0" applyProtection="0"/>
    <xf numFmtId="0" fontId="29" fillId="0" borderId="0" applyNumberFormat="0" applyFill="0" applyBorder="0" applyAlignment="0" applyProtection="0"/>
    <xf numFmtId="0" fontId="30" fillId="0" borderId="14" applyNumberFormat="0" applyFill="0" applyAlignment="0" applyProtection="0"/>
    <xf numFmtId="167" fontId="7" fillId="0" borderId="0" applyFont="0" applyFill="0" applyBorder="0" applyProtection="0">
      <alignment/>
    </xf>
    <xf numFmtId="167" fontId="7" fillId="0" borderId="0" applyFon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3" fontId="7" fillId="0" borderId="0" applyFont="0" applyFill="0" applyBorder="0" applyProtection="0">
      <alignment horizontal="right"/>
    </xf>
    <xf numFmtId="4" fontId="7" fillId="0" borderId="0" applyFont="0" applyFill="0" applyBorder="0" applyProtection="0">
      <alignment horizontal="right"/>
    </xf>
    <xf numFmtId="4" fontId="7" fillId="0" borderId="0" applyFont="0" applyFill="0" applyBorder="0" applyProtection="0">
      <alignment horizontal="right"/>
    </xf>
    <xf numFmtId="49" fontId="7" fillId="0" borderId="0" applyFont="0" applyFill="0" applyBorder="0" applyProtection="0">
      <alignment wrapText="1"/>
    </xf>
    <xf numFmtId="49" fontId="7" fillId="0" borderId="0" applyFont="0" applyFill="0" applyBorder="0" applyProtection="0">
      <alignment wrapText="1"/>
    </xf>
    <xf numFmtId="0" fontId="32" fillId="0" borderId="0" applyNumberFormat="0" applyFill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48" borderId="0" applyNumberFormat="0" applyBorder="0" applyAlignment="0" applyProtection="0"/>
    <xf numFmtId="0" fontId="23" fillId="8" borderId="1" applyNumberFormat="0" applyAlignment="0" applyProtection="0"/>
    <xf numFmtId="0" fontId="23" fillId="17" borderId="1" applyNumberFormat="0" applyAlignment="0" applyProtection="0"/>
    <xf numFmtId="0" fontId="23" fillId="8" borderId="1" applyNumberFormat="0" applyAlignment="0" applyProtection="0"/>
    <xf numFmtId="0" fontId="23" fillId="17" borderId="1" applyNumberFormat="0" applyAlignment="0" applyProtection="0"/>
    <xf numFmtId="0" fontId="23" fillId="17" borderId="1" applyNumberFormat="0" applyAlignment="0" applyProtection="0"/>
    <xf numFmtId="0" fontId="23" fillId="8" borderId="1" applyNumberFormat="0" applyAlignment="0" applyProtection="0"/>
    <xf numFmtId="0" fontId="23" fillId="8" borderId="1" applyNumberFormat="0" applyAlignment="0" applyProtection="0"/>
    <xf numFmtId="0" fontId="23" fillId="8" borderId="1" applyNumberFormat="0" applyAlignment="0" applyProtection="0"/>
    <xf numFmtId="9" fontId="0" fillId="0" borderId="0" applyFont="0" applyFill="0" applyBorder="0" applyAlignment="0" applyProtection="0"/>
    <xf numFmtId="0" fontId="28" fillId="24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4" borderId="13" applyNumberFormat="0" applyAlignment="0" applyProtection="0"/>
    <xf numFmtId="0" fontId="28" fillId="24" borderId="13" applyNumberFormat="0" applyAlignment="0" applyProtection="0"/>
    <xf numFmtId="0" fontId="28" fillId="24" borderId="13" applyNumberFormat="0" applyAlignment="0" applyProtection="0"/>
    <xf numFmtId="0" fontId="10" fillId="24" borderId="1" applyNumberFormat="0" applyAlignment="0" applyProtection="0"/>
    <xf numFmtId="0" fontId="10" fillId="28" borderId="1" applyNumberFormat="0" applyAlignment="0" applyProtection="0"/>
    <xf numFmtId="0" fontId="10" fillId="28" borderId="1" applyNumberFormat="0" applyAlignment="0" applyProtection="0"/>
    <xf numFmtId="0" fontId="10" fillId="24" borderId="1" applyNumberFormat="0" applyAlignment="0" applyProtection="0"/>
    <xf numFmtId="0" fontId="10" fillId="24" borderId="1" applyNumberFormat="0" applyAlignment="0" applyProtection="0"/>
    <xf numFmtId="0" fontId="10" fillId="24" borderId="1" applyNumberFormat="0" applyAlignment="0" applyProtection="0"/>
    <xf numFmtId="0" fontId="6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66" fillId="0" borderId="15" applyNumberFormat="0" applyFill="0" applyAlignment="0" applyProtection="0"/>
    <xf numFmtId="0" fontId="17" fillId="0" borderId="5" applyNumberFormat="0" applyFill="0" applyAlignment="0" applyProtection="0"/>
    <xf numFmtId="0" fontId="34" fillId="0" borderId="16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67" fillId="0" borderId="17" applyNumberFormat="0" applyFill="0" applyAlignment="0" applyProtection="0"/>
    <xf numFmtId="0" fontId="19" fillId="0" borderId="7" applyNumberFormat="0" applyFill="0" applyAlignment="0" applyProtection="0"/>
    <xf numFmtId="0" fontId="35" fillId="0" borderId="18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68" fillId="0" borderId="19" applyNumberFormat="0" applyFill="0" applyAlignment="0" applyProtection="0"/>
    <xf numFmtId="0" fontId="21" fillId="0" borderId="9" applyNumberFormat="0" applyFill="0" applyAlignment="0" applyProtection="0"/>
    <xf numFmtId="0" fontId="36" fillId="0" borderId="20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21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12" fillId="46" borderId="2" applyNumberFormat="0" applyAlignment="0" applyProtection="0"/>
    <xf numFmtId="0" fontId="12" fillId="49" borderId="2" applyNumberFormat="0" applyAlignment="0" applyProtection="0"/>
    <xf numFmtId="0" fontId="12" fillId="46" borderId="2" applyNumberFormat="0" applyAlignment="0" applyProtection="0"/>
    <xf numFmtId="0" fontId="12" fillId="49" borderId="2" applyNumberFormat="0" applyAlignment="0" applyProtection="0"/>
    <xf numFmtId="0" fontId="12" fillId="49" borderId="2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0" fillId="24" borderId="1" applyNumberFormat="0" applyAlignment="0" applyProtection="0"/>
    <xf numFmtId="0" fontId="10" fillId="28" borderId="1" applyNumberFormat="0" applyAlignment="0" applyProtection="0"/>
    <xf numFmtId="0" fontId="11" fillId="12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21" applyNumberFormat="0" applyFill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13" borderId="12" applyNumberFormat="0" applyFont="0" applyAlignment="0" applyProtection="0"/>
    <xf numFmtId="0" fontId="27" fillId="19" borderId="12" applyNumberFormat="0" applyAlignment="0" applyProtection="0"/>
    <xf numFmtId="0" fontId="37" fillId="19" borderId="12" applyNumberFormat="0" applyAlignment="0" applyProtection="0"/>
    <xf numFmtId="0" fontId="4" fillId="13" borderId="12" applyNumberFormat="0" applyFont="0" applyAlignment="0" applyProtection="0"/>
    <xf numFmtId="0" fontId="7" fillId="13" borderId="12" applyNumberFormat="0" applyFont="0" applyAlignment="0" applyProtection="0"/>
    <xf numFmtId="0" fontId="7" fillId="13" borderId="12" applyNumberFormat="0" applyFont="0" applyAlignment="0" applyProtection="0"/>
    <xf numFmtId="0" fontId="4" fillId="13" borderId="12" applyNumberFormat="0" applyFont="0" applyAlignment="0" applyProtection="0"/>
    <xf numFmtId="0" fontId="37" fillId="19" borderId="12" applyNumberFormat="0" applyAlignment="0" applyProtection="0"/>
    <xf numFmtId="0" fontId="4" fillId="13" borderId="12" applyNumberFormat="0" applyFont="0" applyAlignment="0" applyProtection="0"/>
    <xf numFmtId="0" fontId="28" fillId="24" borderId="13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25" borderId="0" applyNumberFormat="0" applyBorder="0" applyAlignment="0" applyProtection="0"/>
    <xf numFmtId="0" fontId="25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0" fontId="2" fillId="0" borderId="0" xfId="534" applyFont="1">
      <alignment/>
      <protection/>
    </xf>
    <xf numFmtId="0" fontId="2" fillId="0" borderId="3" xfId="534" applyFont="1" applyBorder="1" applyAlignment="1">
      <alignment horizontal="center" vertical="center" wrapText="1"/>
      <protection/>
    </xf>
    <xf numFmtId="0" fontId="5" fillId="0" borderId="0" xfId="534" applyFont="1">
      <alignment/>
      <protection/>
    </xf>
    <xf numFmtId="0" fontId="39" fillId="0" borderId="0" xfId="534" applyFont="1">
      <alignment/>
      <protection/>
    </xf>
    <xf numFmtId="3" fontId="5" fillId="0" borderId="3" xfId="534" applyNumberFormat="1" applyFont="1" applyBorder="1" applyAlignment="1">
      <alignment horizontal="center" vertical="center" wrapText="1"/>
      <protection/>
    </xf>
    <xf numFmtId="0" fontId="5" fillId="0" borderId="0" xfId="534" applyFont="1" applyAlignment="1">
      <alignment/>
      <protection/>
    </xf>
    <xf numFmtId="3" fontId="2" fillId="0" borderId="0" xfId="534" applyNumberFormat="1" applyFont="1">
      <alignment/>
      <protection/>
    </xf>
    <xf numFmtId="3" fontId="2" fillId="0" borderId="3" xfId="534" applyNumberFormat="1" applyFont="1" applyBorder="1" applyAlignment="1">
      <alignment horizontal="center" vertical="center" wrapText="1"/>
      <protection/>
    </xf>
    <xf numFmtId="0" fontId="2" fillId="0" borderId="0" xfId="534" applyFont="1" applyAlignment="1">
      <alignment horizontal="center"/>
      <protection/>
    </xf>
    <xf numFmtId="3" fontId="5" fillId="0" borderId="0" xfId="534" applyNumberFormat="1" applyFont="1">
      <alignment/>
      <protection/>
    </xf>
    <xf numFmtId="3" fontId="5" fillId="50" borderId="3" xfId="534" applyNumberFormat="1" applyFont="1" applyFill="1" applyBorder="1" applyAlignment="1">
      <alignment horizontal="center" vertical="center" wrapText="1"/>
      <protection/>
    </xf>
    <xf numFmtId="0" fontId="40" fillId="0" borderId="0" xfId="534" applyFont="1" applyAlignment="1">
      <alignment horizontal="center" vertical="center" wrapText="1"/>
      <protection/>
    </xf>
    <xf numFmtId="0" fontId="43" fillId="0" borderId="0" xfId="555" applyFont="1" applyFill="1">
      <alignment/>
      <protection/>
    </xf>
    <xf numFmtId="0" fontId="45" fillId="0" borderId="0" xfId="555" applyFont="1" applyFill="1" applyBorder="1" applyAlignment="1">
      <alignment horizontal="center"/>
      <protection/>
    </xf>
    <xf numFmtId="0" fontId="45" fillId="0" borderId="0" xfId="555" applyFont="1" applyFill="1">
      <alignment/>
      <protection/>
    </xf>
    <xf numFmtId="1" fontId="47" fillId="0" borderId="3" xfId="481" applyNumberFormat="1" applyFont="1" applyBorder="1" applyAlignment="1">
      <alignment horizontal="center" vertical="center" wrapText="1"/>
      <protection/>
    </xf>
    <xf numFmtId="0" fontId="43" fillId="0" borderId="3" xfId="555" applyFont="1" applyFill="1" applyBorder="1" applyAlignment="1">
      <alignment horizontal="center" vertical="center" wrapText="1"/>
      <protection/>
    </xf>
    <xf numFmtId="0" fontId="43" fillId="0" borderId="3" xfId="555" applyFont="1" applyFill="1" applyBorder="1" applyAlignment="1">
      <alignment horizontal="center" vertical="center" wrapText="1"/>
      <protection/>
    </xf>
    <xf numFmtId="3" fontId="43" fillId="50" borderId="3" xfId="555" applyNumberFormat="1" applyFont="1" applyFill="1" applyBorder="1" applyAlignment="1">
      <alignment horizontal="center" vertical="center"/>
      <protection/>
    </xf>
    <xf numFmtId="165" fontId="43" fillId="0" borderId="3" xfId="555" applyNumberFormat="1" applyFont="1" applyFill="1" applyBorder="1" applyAlignment="1">
      <alignment horizontal="center" vertical="center" wrapText="1"/>
      <protection/>
    </xf>
    <xf numFmtId="0" fontId="47" fillId="0" borderId="0" xfId="555" applyFont="1" applyFill="1" applyAlignment="1">
      <alignment vertical="center"/>
      <protection/>
    </xf>
    <xf numFmtId="0" fontId="47" fillId="0" borderId="3" xfId="555" applyFont="1" applyFill="1" applyBorder="1" applyAlignment="1">
      <alignment horizontal="left" vertical="center" wrapText="1"/>
      <protection/>
    </xf>
    <xf numFmtId="3" fontId="5" fillId="0" borderId="3" xfId="533" applyNumberFormat="1" applyFont="1" applyBorder="1" applyAlignment="1">
      <alignment horizontal="center" vertical="center"/>
      <protection/>
    </xf>
    <xf numFmtId="1" fontId="48" fillId="0" borderId="0" xfId="555" applyNumberFormat="1" applyFont="1" applyFill="1">
      <alignment/>
      <protection/>
    </xf>
    <xf numFmtId="0" fontId="48" fillId="0" borderId="0" xfId="555" applyFont="1" applyFill="1">
      <alignment/>
      <protection/>
    </xf>
    <xf numFmtId="0" fontId="47" fillId="0" borderId="0" xfId="555" applyFont="1" applyFill="1" applyAlignment="1">
      <alignment vertical="center" wrapText="1"/>
      <protection/>
    </xf>
    <xf numFmtId="0" fontId="48" fillId="0" borderId="0" xfId="555" applyFont="1" applyFill="1" applyAlignment="1">
      <alignment vertical="center"/>
      <protection/>
    </xf>
    <xf numFmtId="0" fontId="48" fillId="0" borderId="0" xfId="555" applyFont="1" applyFill="1" applyAlignment="1">
      <alignment horizontal="center"/>
      <protection/>
    </xf>
    <xf numFmtId="0" fontId="48" fillId="0" borderId="0" xfId="555" applyFont="1" applyFill="1" applyAlignment="1">
      <alignment wrapText="1"/>
      <protection/>
    </xf>
    <xf numFmtId="0" fontId="39" fillId="0" borderId="22" xfId="554" applyFont="1" applyBorder="1" applyAlignment="1">
      <alignment vertical="center" wrapText="1"/>
      <protection/>
    </xf>
    <xf numFmtId="0" fontId="50" fillId="0" borderId="0" xfId="555" applyFont="1" applyFill="1" applyAlignment="1">
      <alignment horizontal="center"/>
      <protection/>
    </xf>
    <xf numFmtId="1" fontId="52" fillId="0" borderId="3" xfId="481" applyNumberFormat="1" applyFont="1" applyBorder="1" applyAlignment="1">
      <alignment horizontal="center" vertical="center" wrapText="1"/>
      <protection/>
    </xf>
    <xf numFmtId="1" fontId="46" fillId="0" borderId="3" xfId="481" applyNumberFormat="1" applyFont="1" applyBorder="1" applyAlignment="1">
      <alignment horizontal="center" vertical="center" wrapText="1"/>
      <protection/>
    </xf>
    <xf numFmtId="14" fontId="52" fillId="0" borderId="3" xfId="481" applyNumberFormat="1" applyFont="1" applyBorder="1" applyAlignment="1">
      <alignment horizontal="center" vertical="center" wrapText="1"/>
      <protection/>
    </xf>
    <xf numFmtId="0" fontId="46" fillId="0" borderId="23" xfId="555" applyFont="1" applyFill="1" applyBorder="1" applyAlignment="1">
      <alignment horizontal="center" vertical="center" wrapText="1"/>
      <protection/>
    </xf>
    <xf numFmtId="0" fontId="46" fillId="0" borderId="24" xfId="555" applyFont="1" applyFill="1" applyBorder="1" applyAlignment="1">
      <alignment horizontal="center" vertical="center" wrapText="1"/>
      <protection/>
    </xf>
    <xf numFmtId="3" fontId="46" fillId="0" borderId="3" xfId="555" applyNumberFormat="1" applyFont="1" applyFill="1" applyBorder="1" applyAlignment="1">
      <alignment horizontal="center" vertical="center"/>
      <protection/>
    </xf>
    <xf numFmtId="165" fontId="46" fillId="0" borderId="3" xfId="555" applyNumberFormat="1" applyFont="1" applyFill="1" applyBorder="1" applyAlignment="1">
      <alignment horizontal="center" vertical="center" wrapText="1"/>
      <protection/>
    </xf>
    <xf numFmtId="165" fontId="46" fillId="0" borderId="23" xfId="555" applyNumberFormat="1" applyFont="1" applyFill="1" applyBorder="1" applyAlignment="1">
      <alignment horizontal="center" vertical="center"/>
      <protection/>
    </xf>
    <xf numFmtId="0" fontId="45" fillId="0" borderId="0" xfId="555" applyFont="1" applyFill="1" applyAlignment="1">
      <alignment vertical="center"/>
      <protection/>
    </xf>
    <xf numFmtId="3" fontId="53" fillId="0" borderId="0" xfId="555" applyNumberFormat="1" applyFont="1" applyFill="1" applyAlignment="1">
      <alignment horizontal="center" vertical="center"/>
      <protection/>
    </xf>
    <xf numFmtId="0" fontId="39" fillId="0" borderId="24" xfId="554" applyFont="1" applyBorder="1" applyAlignment="1">
      <alignment vertical="center" wrapText="1"/>
      <protection/>
    </xf>
    <xf numFmtId="0" fontId="39" fillId="0" borderId="3" xfId="533" applyFont="1" applyBorder="1" applyAlignment="1">
      <alignment horizontal="center" vertical="center" wrapText="1"/>
      <protection/>
    </xf>
    <xf numFmtId="3" fontId="48" fillId="0" borderId="0" xfId="555" applyNumberFormat="1" applyFont="1" applyFill="1">
      <alignment/>
      <protection/>
    </xf>
    <xf numFmtId="0" fontId="39" fillId="0" borderId="3" xfId="533" applyFont="1" applyBorder="1" applyAlignment="1">
      <alignment horizontal="center" vertical="center"/>
      <protection/>
    </xf>
    <xf numFmtId="165" fontId="48" fillId="0" borderId="0" xfId="555" applyNumberFormat="1" applyFont="1" applyFill="1">
      <alignment/>
      <protection/>
    </xf>
    <xf numFmtId="0" fontId="39" fillId="0" borderId="25" xfId="533" applyFont="1" applyBorder="1" applyAlignment="1">
      <alignment horizontal="center" vertical="center"/>
      <protection/>
    </xf>
    <xf numFmtId="165" fontId="46" fillId="0" borderId="25" xfId="555" applyNumberFormat="1" applyFont="1" applyFill="1" applyBorder="1" applyAlignment="1">
      <alignment horizontal="center" vertical="center" wrapText="1"/>
      <protection/>
    </xf>
    <xf numFmtId="165" fontId="46" fillId="0" borderId="26" xfId="555" applyNumberFormat="1" applyFont="1" applyFill="1" applyBorder="1" applyAlignment="1">
      <alignment horizontal="center" vertical="center"/>
      <protection/>
    </xf>
    <xf numFmtId="0" fontId="2" fillId="0" borderId="3" xfId="534" applyFont="1" applyBorder="1" applyAlignment="1">
      <alignment horizontal="center"/>
      <protection/>
    </xf>
    <xf numFmtId="2" fontId="2" fillId="0" borderId="3" xfId="534" applyNumberFormat="1" applyFont="1" applyBorder="1" applyAlignment="1">
      <alignment horizontal="center" vertical="center" wrapText="1"/>
      <protection/>
    </xf>
    <xf numFmtId="0" fontId="5" fillId="0" borderId="3" xfId="534" applyFont="1" applyBorder="1" applyAlignment="1">
      <alignment horizontal="center" vertical="center"/>
      <protection/>
    </xf>
    <xf numFmtId="0" fontId="2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2" fontId="2" fillId="0" borderId="0" xfId="534" applyNumberFormat="1" applyFont="1" applyAlignment="1">
      <alignment wrapText="1"/>
      <protection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4" fillId="0" borderId="0" xfId="534" applyFont="1" applyAlignment="1">
      <alignment horizontal="center" vertical="center" wrapText="1"/>
      <protection/>
    </xf>
    <xf numFmtId="3" fontId="5" fillId="0" borderId="0" xfId="534" applyNumberFormat="1" applyFont="1" applyAlignment="1">
      <alignment horizontal="center"/>
      <protection/>
    </xf>
    <xf numFmtId="0" fontId="2" fillId="0" borderId="27" xfId="534" applyFont="1" applyBorder="1" applyAlignment="1">
      <alignment horizontal="center" vertical="center"/>
      <protection/>
    </xf>
    <xf numFmtId="2" fontId="55" fillId="0" borderId="28" xfId="534" applyNumberFormat="1" applyFont="1" applyBorder="1" applyAlignment="1">
      <alignment horizontal="center" vertical="center" wrapText="1"/>
      <protection/>
    </xf>
    <xf numFmtId="3" fontId="55" fillId="0" borderId="29" xfId="534" applyNumberFormat="1" applyFont="1" applyBorder="1" applyAlignment="1">
      <alignment horizontal="center" vertical="center" wrapText="1"/>
      <protection/>
    </xf>
    <xf numFmtId="0" fontId="2" fillId="0" borderId="24" xfId="534" applyFont="1" applyBorder="1" applyAlignment="1">
      <alignment horizontal="center"/>
      <protection/>
    </xf>
    <xf numFmtId="0" fontId="55" fillId="0" borderId="3" xfId="0" applyFont="1" applyBorder="1" applyAlignment="1">
      <alignment horizontal="left" vertical="center" wrapText="1"/>
    </xf>
    <xf numFmtId="1" fontId="2" fillId="0" borderId="23" xfId="0" applyNumberFormat="1" applyFont="1" applyBorder="1" applyAlignment="1">
      <alignment horizontal="center" vertical="center"/>
    </xf>
    <xf numFmtId="0" fontId="2" fillId="0" borderId="0" xfId="534" applyFont="1" applyAlignment="1">
      <alignment/>
      <protection/>
    </xf>
    <xf numFmtId="0" fontId="2" fillId="0" borderId="22" xfId="534" applyFont="1" applyBorder="1" applyAlignment="1">
      <alignment horizontal="center"/>
      <protection/>
    </xf>
    <xf numFmtId="0" fontId="55" fillId="0" borderId="25" xfId="0" applyFont="1" applyBorder="1" applyAlignment="1">
      <alignment horizontal="left" vertical="center" wrapText="1"/>
    </xf>
    <xf numFmtId="1" fontId="2" fillId="0" borderId="26" xfId="0" applyNumberFormat="1" applyFont="1" applyBorder="1" applyAlignment="1">
      <alignment horizontal="center" vertical="center"/>
    </xf>
    <xf numFmtId="0" fontId="46" fillId="0" borderId="0" xfId="555" applyFont="1" applyFill="1">
      <alignment/>
      <protection/>
    </xf>
    <xf numFmtId="0" fontId="52" fillId="0" borderId="0" xfId="555" applyFont="1" applyFill="1">
      <alignment/>
      <protection/>
    </xf>
    <xf numFmtId="1" fontId="47" fillId="0" borderId="3" xfId="481" applyNumberFormat="1" applyFont="1" applyBorder="1" applyAlignment="1">
      <alignment horizontal="center" vertical="center" wrapText="1"/>
      <protection/>
    </xf>
    <xf numFmtId="1" fontId="43" fillId="0" borderId="3" xfId="481" applyNumberFormat="1" applyFont="1" applyBorder="1" applyAlignment="1">
      <alignment horizontal="center" vertical="center" wrapText="1"/>
      <protection/>
    </xf>
    <xf numFmtId="14" fontId="47" fillId="0" borderId="3" xfId="481" applyNumberFormat="1" applyFont="1" applyBorder="1" applyAlignment="1">
      <alignment horizontal="center" vertical="center" wrapText="1"/>
      <protection/>
    </xf>
    <xf numFmtId="0" fontId="43" fillId="0" borderId="23" xfId="555" applyFont="1" applyFill="1" applyBorder="1" applyAlignment="1">
      <alignment horizontal="center" vertical="center" wrapText="1"/>
      <protection/>
    </xf>
    <xf numFmtId="3" fontId="43" fillId="0" borderId="3" xfId="481" applyNumberFormat="1" applyFont="1" applyBorder="1" applyAlignment="1">
      <alignment horizontal="center" vertical="center" wrapText="1"/>
      <protection/>
    </xf>
    <xf numFmtId="165" fontId="43" fillId="0" borderId="3" xfId="481" applyNumberFormat="1" applyFont="1" applyBorder="1" applyAlignment="1">
      <alignment horizontal="center" vertical="center" wrapText="1"/>
      <protection/>
    </xf>
    <xf numFmtId="3" fontId="43" fillId="50" borderId="3" xfId="481" applyNumberFormat="1" applyFont="1" applyFill="1" applyBorder="1" applyAlignment="1">
      <alignment horizontal="center" vertical="center" wrapText="1"/>
      <protection/>
    </xf>
    <xf numFmtId="164" fontId="43" fillId="0" borderId="23" xfId="481" applyNumberFormat="1" applyFont="1" applyBorder="1" applyAlignment="1">
      <alignment horizontal="center" vertical="center" wrapText="1"/>
      <protection/>
    </xf>
    <xf numFmtId="0" fontId="43" fillId="0" borderId="24" xfId="555" applyFont="1" applyFill="1" applyBorder="1" applyAlignment="1">
      <alignment horizontal="center" vertical="center" wrapText="1"/>
      <protection/>
    </xf>
    <xf numFmtId="3" fontId="43" fillId="0" borderId="30" xfId="555" applyNumberFormat="1" applyFont="1" applyFill="1" applyBorder="1" applyAlignment="1">
      <alignment horizontal="center" vertical="center"/>
      <protection/>
    </xf>
    <xf numFmtId="3" fontId="43" fillId="0" borderId="3" xfId="555" applyNumberFormat="1" applyFont="1" applyFill="1" applyBorder="1" applyAlignment="1">
      <alignment horizontal="center" vertical="center" wrapText="1"/>
      <protection/>
    </xf>
    <xf numFmtId="3" fontId="43" fillId="50" borderId="30" xfId="555" applyNumberFormat="1" applyFont="1" applyFill="1" applyBorder="1" applyAlignment="1">
      <alignment horizontal="center" vertical="center"/>
      <protection/>
    </xf>
    <xf numFmtId="3" fontId="52" fillId="0" borderId="0" xfId="555" applyNumberFormat="1" applyFont="1" applyFill="1" applyAlignment="1">
      <alignment vertical="center"/>
      <protection/>
    </xf>
    <xf numFmtId="0" fontId="57" fillId="0" borderId="31" xfId="555" applyFont="1" applyFill="1" applyBorder="1" applyAlignment="1">
      <alignment horizontal="center" vertical="center" wrapText="1"/>
      <protection/>
    </xf>
    <xf numFmtId="3" fontId="43" fillId="0" borderId="32" xfId="555" applyNumberFormat="1" applyFont="1" applyFill="1" applyBorder="1" applyAlignment="1">
      <alignment horizontal="center" vertical="center"/>
      <protection/>
    </xf>
    <xf numFmtId="3" fontId="43" fillId="0" borderId="32" xfId="555" applyNumberFormat="1" applyFont="1" applyFill="1" applyBorder="1" applyAlignment="1">
      <alignment horizontal="center" vertical="center" wrapText="1"/>
      <protection/>
    </xf>
    <xf numFmtId="165" fontId="43" fillId="0" borderId="30" xfId="481" applyNumberFormat="1" applyFont="1" applyBorder="1" applyAlignment="1">
      <alignment horizontal="center" vertical="center" wrapText="1"/>
      <protection/>
    </xf>
    <xf numFmtId="164" fontId="43" fillId="0" borderId="33" xfId="481" applyNumberFormat="1" applyFont="1" applyBorder="1" applyAlignment="1">
      <alignment horizontal="center" vertical="center" wrapText="1"/>
      <protection/>
    </xf>
    <xf numFmtId="0" fontId="47" fillId="0" borderId="34" xfId="555" applyFont="1" applyFill="1" applyBorder="1" applyAlignment="1">
      <alignment horizontal="left" vertical="center" wrapText="1"/>
      <protection/>
    </xf>
    <xf numFmtId="3" fontId="5" fillId="0" borderId="35" xfId="533" applyNumberFormat="1" applyFont="1" applyBorder="1" applyAlignment="1">
      <alignment horizontal="center" vertical="center"/>
      <protection/>
    </xf>
    <xf numFmtId="165" fontId="43" fillId="0" borderId="36" xfId="481" applyNumberFormat="1" applyFont="1" applyBorder="1" applyAlignment="1">
      <alignment horizontal="center" vertical="center" wrapText="1"/>
      <protection/>
    </xf>
    <xf numFmtId="164" fontId="43" fillId="0" borderId="37" xfId="481" applyNumberFormat="1" applyFont="1" applyBorder="1" applyAlignment="1">
      <alignment horizontal="center" vertical="center" wrapText="1"/>
      <protection/>
    </xf>
    <xf numFmtId="165" fontId="52" fillId="0" borderId="0" xfId="555" applyNumberFormat="1" applyFont="1" applyFill="1">
      <alignment/>
      <protection/>
    </xf>
    <xf numFmtId="0" fontId="47" fillId="0" borderId="24" xfId="555" applyFont="1" applyFill="1" applyBorder="1" applyAlignment="1">
      <alignment horizontal="left" vertical="center" wrapText="1"/>
      <protection/>
    </xf>
    <xf numFmtId="0" fontId="48" fillId="0" borderId="38" xfId="555" applyFont="1" applyFill="1" applyBorder="1">
      <alignment/>
      <protection/>
    </xf>
    <xf numFmtId="0" fontId="47" fillId="0" borderId="22" xfId="555" applyFont="1" applyFill="1" applyBorder="1" applyAlignment="1">
      <alignment horizontal="left" vertical="center" wrapText="1"/>
      <protection/>
    </xf>
    <xf numFmtId="3" fontId="5" fillId="0" borderId="25" xfId="533" applyNumberFormat="1" applyFont="1" applyBorder="1" applyAlignment="1">
      <alignment horizontal="center" vertical="center"/>
      <protection/>
    </xf>
    <xf numFmtId="165" fontId="43" fillId="0" borderId="25" xfId="481" applyNumberFormat="1" applyFont="1" applyBorder="1" applyAlignment="1">
      <alignment horizontal="center" vertical="center" wrapText="1"/>
      <protection/>
    </xf>
    <xf numFmtId="164" fontId="43" fillId="0" borderId="26" xfId="481" applyNumberFormat="1" applyFont="1" applyBorder="1" applyAlignment="1">
      <alignment horizontal="center" vertical="center" wrapText="1"/>
      <protection/>
    </xf>
    <xf numFmtId="3" fontId="52" fillId="0" borderId="0" xfId="555" applyNumberFormat="1" applyFont="1" applyFill="1">
      <alignment/>
      <protection/>
    </xf>
    <xf numFmtId="0" fontId="45" fillId="0" borderId="0" xfId="555" applyFont="1" applyFill="1" applyBorder="1" applyAlignment="1">
      <alignment horizontal="center"/>
      <protection/>
    </xf>
    <xf numFmtId="14" fontId="47" fillId="0" borderId="3" xfId="481" applyNumberFormat="1" applyFont="1" applyBorder="1" applyAlignment="1">
      <alignment horizontal="center" vertical="center" wrapText="1"/>
      <protection/>
    </xf>
    <xf numFmtId="14" fontId="43" fillId="0" borderId="3" xfId="481" applyNumberFormat="1" applyFont="1" applyBorder="1" applyAlignment="1">
      <alignment horizontal="center" vertical="center" wrapText="1"/>
      <protection/>
    </xf>
    <xf numFmtId="165" fontId="43" fillId="0" borderId="23" xfId="555" applyNumberFormat="1" applyFont="1" applyFill="1" applyBorder="1" applyAlignment="1">
      <alignment horizontal="center" vertical="center"/>
      <protection/>
    </xf>
    <xf numFmtId="3" fontId="45" fillId="0" borderId="0" xfId="555" applyNumberFormat="1" applyFont="1" applyFill="1">
      <alignment/>
      <protection/>
    </xf>
    <xf numFmtId="0" fontId="58" fillId="0" borderId="24" xfId="554" applyFont="1" applyBorder="1" applyAlignment="1">
      <alignment vertical="center" wrapText="1"/>
      <protection/>
    </xf>
    <xf numFmtId="3" fontId="47" fillId="0" borderId="3" xfId="555" applyNumberFormat="1" applyFont="1" applyFill="1" applyBorder="1" applyAlignment="1">
      <alignment horizontal="center" vertical="center"/>
      <protection/>
    </xf>
    <xf numFmtId="3" fontId="5" fillId="0" borderId="3" xfId="481" applyNumberFormat="1" applyFont="1" applyBorder="1" applyAlignment="1" applyProtection="1">
      <alignment horizontal="center" vertical="center"/>
      <protection locked="0"/>
    </xf>
    <xf numFmtId="3" fontId="45" fillId="0" borderId="0" xfId="555" applyNumberFormat="1" applyFont="1" applyFill="1" applyAlignment="1">
      <alignment vertical="center"/>
      <protection/>
    </xf>
    <xf numFmtId="3" fontId="47" fillId="0" borderId="3" xfId="555" applyNumberFormat="1" applyFont="1" applyFill="1" applyBorder="1" applyAlignment="1">
      <alignment horizontal="center" vertical="center" wrapText="1"/>
      <protection/>
    </xf>
    <xf numFmtId="0" fontId="58" fillId="0" borderId="22" xfId="554" applyFont="1" applyBorder="1" applyAlignment="1">
      <alignment vertical="center" wrapText="1"/>
      <protection/>
    </xf>
    <xf numFmtId="3" fontId="47" fillId="0" borderId="25" xfId="555" applyNumberFormat="1" applyFont="1" applyFill="1" applyBorder="1" applyAlignment="1">
      <alignment horizontal="center" vertical="center" wrapText="1"/>
      <protection/>
    </xf>
    <xf numFmtId="3" fontId="47" fillId="0" borderId="25" xfId="555" applyNumberFormat="1" applyFont="1" applyFill="1" applyBorder="1" applyAlignment="1">
      <alignment horizontal="center" vertical="center"/>
      <protection/>
    </xf>
    <xf numFmtId="165" fontId="43" fillId="0" borderId="25" xfId="555" applyNumberFormat="1" applyFont="1" applyFill="1" applyBorder="1" applyAlignment="1">
      <alignment horizontal="center" vertical="center" wrapText="1"/>
      <protection/>
    </xf>
    <xf numFmtId="3" fontId="5" fillId="0" borderId="25" xfId="481" applyNumberFormat="1" applyFont="1" applyBorder="1" applyAlignment="1" applyProtection="1">
      <alignment horizontal="center" vertical="center"/>
      <protection locked="0"/>
    </xf>
    <xf numFmtId="165" fontId="43" fillId="0" borderId="26" xfId="555" applyNumberFormat="1" applyFont="1" applyFill="1" applyBorder="1" applyAlignment="1">
      <alignment horizontal="center" vertical="center"/>
      <protection/>
    </xf>
    <xf numFmtId="0" fontId="48" fillId="0" borderId="0" xfId="555" applyFont="1" applyFill="1">
      <alignment/>
      <protection/>
    </xf>
    <xf numFmtId="0" fontId="43" fillId="0" borderId="24" xfId="555" applyFont="1" applyFill="1" applyBorder="1" applyAlignment="1">
      <alignment horizontal="center" vertical="center" wrapText="1"/>
      <protection/>
    </xf>
    <xf numFmtId="3" fontId="43" fillId="50" borderId="3" xfId="555" applyNumberFormat="1" applyFont="1" applyFill="1" applyBorder="1" applyAlignment="1">
      <alignment horizontal="center" vertical="center"/>
      <protection/>
    </xf>
    <xf numFmtId="3" fontId="43" fillId="0" borderId="23" xfId="555" applyNumberFormat="1" applyFont="1" applyFill="1" applyBorder="1" applyAlignment="1">
      <alignment horizontal="center" vertical="center" wrapText="1"/>
      <protection/>
    </xf>
    <xf numFmtId="3" fontId="47" fillId="50" borderId="3" xfId="555" applyNumberFormat="1" applyFont="1" applyFill="1" applyBorder="1" applyAlignment="1">
      <alignment horizontal="center" vertical="center"/>
      <protection/>
    </xf>
    <xf numFmtId="3" fontId="47" fillId="0" borderId="23" xfId="555" applyNumberFormat="1" applyFont="1" applyFill="1" applyBorder="1" applyAlignment="1">
      <alignment horizontal="center" vertical="center" wrapText="1"/>
      <protection/>
    </xf>
    <xf numFmtId="0" fontId="59" fillId="0" borderId="24" xfId="555" applyFont="1" applyFill="1" applyBorder="1" applyAlignment="1">
      <alignment horizontal="center" vertical="center" wrapText="1"/>
      <protection/>
    </xf>
    <xf numFmtId="3" fontId="2" fillId="0" borderId="3" xfId="533" applyNumberFormat="1" applyFont="1" applyBorder="1" applyAlignment="1">
      <alignment horizontal="center" vertical="center"/>
      <protection/>
    </xf>
    <xf numFmtId="0" fontId="43" fillId="0" borderId="0" xfId="555" applyFont="1" applyFill="1" applyAlignment="1">
      <alignment vertical="center" wrapText="1"/>
      <protection/>
    </xf>
    <xf numFmtId="0" fontId="47" fillId="0" borderId="0" xfId="555" applyFont="1" applyFill="1" applyAlignment="1">
      <alignment horizontal="center" vertical="top" wrapText="1"/>
      <protection/>
    </xf>
    <xf numFmtId="3" fontId="2" fillId="0" borderId="25" xfId="533" applyNumberFormat="1" applyFont="1" applyBorder="1" applyAlignment="1">
      <alignment horizontal="center" vertical="center"/>
      <protection/>
    </xf>
    <xf numFmtId="3" fontId="47" fillId="0" borderId="26" xfId="555" applyNumberFormat="1" applyFont="1" applyFill="1" applyBorder="1" applyAlignment="1">
      <alignment horizontal="center" vertical="center" wrapText="1"/>
      <protection/>
    </xf>
    <xf numFmtId="3" fontId="46" fillId="0" borderId="23" xfId="555" applyNumberFormat="1" applyFont="1" applyFill="1" applyBorder="1" applyAlignment="1">
      <alignment horizontal="center" vertical="center"/>
      <protection/>
    </xf>
    <xf numFmtId="3" fontId="52" fillId="0" borderId="3" xfId="555" applyNumberFormat="1" applyFont="1" applyFill="1" applyBorder="1" applyAlignment="1">
      <alignment horizontal="center" vertical="center" wrapText="1"/>
      <protection/>
    </xf>
    <xf numFmtId="3" fontId="52" fillId="0" borderId="3" xfId="555" applyNumberFormat="1" applyFont="1" applyFill="1" applyBorder="1" applyAlignment="1">
      <alignment horizontal="center" vertical="center"/>
      <protection/>
    </xf>
    <xf numFmtId="3" fontId="52" fillId="0" borderId="25" xfId="555" applyNumberFormat="1" applyFont="1" applyFill="1" applyBorder="1" applyAlignment="1">
      <alignment horizontal="center" vertical="center" wrapText="1"/>
      <protection/>
    </xf>
    <xf numFmtId="3" fontId="52" fillId="0" borderId="25" xfId="555" applyNumberFormat="1" applyFont="1" applyFill="1" applyBorder="1" applyAlignment="1">
      <alignment horizontal="center" vertical="center"/>
      <protection/>
    </xf>
    <xf numFmtId="3" fontId="46" fillId="0" borderId="26" xfId="555" applyNumberFormat="1" applyFont="1" applyFill="1" applyBorder="1" applyAlignment="1">
      <alignment horizontal="center" vertical="center"/>
      <protection/>
    </xf>
    <xf numFmtId="0" fontId="42" fillId="0" borderId="0" xfId="555" applyFont="1" applyFill="1" applyAlignment="1">
      <alignment horizontal="center"/>
      <protection/>
    </xf>
    <xf numFmtId="0" fontId="44" fillId="0" borderId="0" xfId="555" applyFont="1" applyFill="1" applyAlignment="1">
      <alignment horizontal="center"/>
      <protection/>
    </xf>
    <xf numFmtId="0" fontId="45" fillId="0" borderId="3" xfId="555" applyFont="1" applyFill="1" applyBorder="1" applyAlignment="1">
      <alignment horizontal="center"/>
      <protection/>
    </xf>
    <xf numFmtId="0" fontId="46" fillId="0" borderId="3" xfId="555" applyFont="1" applyFill="1" applyBorder="1" applyAlignment="1">
      <alignment horizontal="center" vertical="center"/>
      <protection/>
    </xf>
    <xf numFmtId="0" fontId="49" fillId="0" borderId="0" xfId="555" applyFont="1" applyFill="1" applyAlignment="1">
      <alignment horizontal="center"/>
      <protection/>
    </xf>
    <xf numFmtId="0" fontId="50" fillId="0" borderId="0" xfId="555" applyFont="1" applyFill="1" applyAlignment="1">
      <alignment horizontal="center"/>
      <protection/>
    </xf>
    <xf numFmtId="0" fontId="45" fillId="0" borderId="27" xfId="555" applyFont="1" applyFill="1" applyBorder="1" applyAlignment="1">
      <alignment horizontal="center"/>
      <protection/>
    </xf>
    <xf numFmtId="0" fontId="45" fillId="0" borderId="24" xfId="555" applyFont="1" applyFill="1" applyBorder="1" applyAlignment="1">
      <alignment horizontal="center"/>
      <protection/>
    </xf>
    <xf numFmtId="0" fontId="51" fillId="0" borderId="28" xfId="555" applyFont="1" applyFill="1" applyBorder="1" applyAlignment="1">
      <alignment horizontal="center" vertical="center"/>
      <protection/>
    </xf>
    <xf numFmtId="0" fontId="51" fillId="0" borderId="29" xfId="555" applyFont="1" applyFill="1" applyBorder="1" applyAlignment="1">
      <alignment horizontal="center" vertical="center"/>
      <protection/>
    </xf>
    <xf numFmtId="0" fontId="40" fillId="0" borderId="0" xfId="534" applyFont="1" applyAlignment="1">
      <alignment horizontal="center" vertical="center" wrapText="1"/>
      <protection/>
    </xf>
    <xf numFmtId="0" fontId="5" fillId="0" borderId="3" xfId="534" applyFont="1" applyBorder="1" applyAlignment="1">
      <alignment horizontal="center"/>
      <protection/>
    </xf>
    <xf numFmtId="2" fontId="5" fillId="0" borderId="3" xfId="534" applyNumberFormat="1" applyFont="1" applyBorder="1" applyAlignment="1">
      <alignment horizontal="center" vertical="center" wrapText="1"/>
      <protection/>
    </xf>
    <xf numFmtId="0" fontId="5" fillId="0" borderId="3" xfId="534" applyFont="1" applyBorder="1" applyAlignment="1">
      <alignment horizontal="center" vertical="center" wrapText="1"/>
      <protection/>
    </xf>
    <xf numFmtId="0" fontId="5" fillId="0" borderId="3" xfId="534" applyNumberFormat="1" applyFont="1" applyBorder="1" applyAlignment="1">
      <alignment horizontal="center" vertical="center" wrapText="1"/>
      <protection/>
    </xf>
    <xf numFmtId="0" fontId="38" fillId="0" borderId="3" xfId="534" applyFont="1" applyBorder="1" applyAlignment="1">
      <alignment horizontal="center" vertical="center" wrapText="1"/>
      <protection/>
    </xf>
    <xf numFmtId="0" fontId="41" fillId="0" borderId="0" xfId="534" applyFont="1" applyAlignment="1">
      <alignment horizontal="center" vertical="center" wrapText="1"/>
      <protection/>
    </xf>
    <xf numFmtId="3" fontId="5" fillId="0" borderId="3" xfId="534" applyNumberFormat="1" applyFont="1" applyBorder="1" applyAlignment="1">
      <alignment horizontal="center" vertical="center" wrapText="1"/>
      <protection/>
    </xf>
    <xf numFmtId="0" fontId="54" fillId="0" borderId="0" xfId="534" applyFont="1" applyAlignment="1">
      <alignment horizontal="center" vertical="center" wrapText="1"/>
      <protection/>
    </xf>
    <xf numFmtId="0" fontId="46" fillId="0" borderId="0" xfId="555" applyFont="1" applyFill="1" applyAlignment="1">
      <alignment horizontal="center"/>
      <protection/>
    </xf>
    <xf numFmtId="0" fontId="56" fillId="0" borderId="0" xfId="555" applyFont="1" applyFill="1" applyAlignment="1">
      <alignment horizontal="center"/>
      <protection/>
    </xf>
    <xf numFmtId="0" fontId="45" fillId="0" borderId="39" xfId="555" applyFont="1" applyFill="1" applyBorder="1" applyAlignment="1">
      <alignment horizontal="center"/>
      <protection/>
    </xf>
    <xf numFmtId="0" fontId="45" fillId="0" borderId="40" xfId="555" applyFont="1" applyFill="1" applyBorder="1" applyAlignment="1">
      <alignment horizontal="center"/>
      <protection/>
    </xf>
    <xf numFmtId="0" fontId="46" fillId="0" borderId="41" xfId="555" applyFont="1" applyFill="1" applyBorder="1" applyAlignment="1">
      <alignment horizontal="center" vertical="center"/>
      <protection/>
    </xf>
    <xf numFmtId="0" fontId="46" fillId="0" borderId="42" xfId="555" applyFont="1" applyFill="1" applyBorder="1" applyAlignment="1">
      <alignment horizontal="center" vertical="center"/>
      <protection/>
    </xf>
    <xf numFmtId="0" fontId="46" fillId="0" borderId="43" xfId="555" applyFont="1" applyFill="1" applyBorder="1" applyAlignment="1">
      <alignment horizontal="center" vertical="center"/>
      <protection/>
    </xf>
    <xf numFmtId="0" fontId="46" fillId="0" borderId="28" xfId="555" applyFont="1" applyFill="1" applyBorder="1" applyAlignment="1">
      <alignment horizontal="center" vertical="center"/>
      <protection/>
    </xf>
    <xf numFmtId="0" fontId="46" fillId="0" borderId="29" xfId="555" applyFont="1" applyFill="1" applyBorder="1" applyAlignment="1">
      <alignment horizontal="center" vertical="center"/>
      <protection/>
    </xf>
    <xf numFmtId="0" fontId="60" fillId="0" borderId="0" xfId="555" applyFont="1" applyFill="1" applyBorder="1" applyAlignment="1">
      <alignment horizontal="center" vertical="center" wrapText="1"/>
      <protection/>
    </xf>
    <xf numFmtId="0" fontId="42" fillId="0" borderId="0" xfId="555" applyFont="1" applyFill="1" applyAlignment="1">
      <alignment horizontal="center" wrapText="1"/>
      <protection/>
    </xf>
    <xf numFmtId="2" fontId="52" fillId="0" borderId="28" xfId="555" applyNumberFormat="1" applyFont="1" applyFill="1" applyBorder="1" applyAlignment="1">
      <alignment horizontal="center" vertical="center" wrapText="1"/>
      <protection/>
    </xf>
    <xf numFmtId="2" fontId="52" fillId="0" borderId="3" xfId="555" applyNumberFormat="1" applyFont="1" applyFill="1" applyBorder="1" applyAlignment="1">
      <alignment horizontal="center" vertical="center" wrapText="1"/>
      <protection/>
    </xf>
    <xf numFmtId="0" fontId="52" fillId="0" borderId="28" xfId="555" applyFont="1" applyFill="1" applyBorder="1" applyAlignment="1">
      <alignment horizontal="center" vertical="center" wrapText="1"/>
      <protection/>
    </xf>
    <xf numFmtId="0" fontId="52" fillId="0" borderId="3" xfId="555" applyFont="1" applyFill="1" applyBorder="1" applyAlignment="1">
      <alignment horizontal="center" vertical="center" wrapText="1"/>
      <protection/>
    </xf>
    <xf numFmtId="14" fontId="47" fillId="0" borderId="29" xfId="481" applyNumberFormat="1" applyFont="1" applyBorder="1" applyAlignment="1">
      <alignment horizontal="center" vertical="center" wrapText="1"/>
      <protection/>
    </xf>
    <xf numFmtId="14" fontId="47" fillId="0" borderId="23" xfId="481" applyNumberFormat="1" applyFont="1" applyBorder="1" applyAlignment="1">
      <alignment horizontal="center" vertical="center" wrapText="1"/>
      <protection/>
    </xf>
    <xf numFmtId="0" fontId="52" fillId="0" borderId="29" xfId="555" applyFont="1" applyFill="1" applyBorder="1" applyAlignment="1">
      <alignment horizontal="center" vertical="center" wrapText="1"/>
      <protection/>
    </xf>
    <xf numFmtId="0" fontId="52" fillId="0" borderId="23" xfId="555" applyFont="1" applyFill="1" applyBorder="1" applyAlignment="1">
      <alignment horizontal="center" vertical="center" wrapText="1"/>
      <protection/>
    </xf>
  </cellXfs>
  <cellStyles count="595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_П_1" xfId="20"/>
    <cellStyle name="20% - Accent2" xfId="21"/>
    <cellStyle name="20% - Accent2 2" xfId="22"/>
    <cellStyle name="20% - Accent2 3" xfId="23"/>
    <cellStyle name="20% - Accent2_П_1" xfId="24"/>
    <cellStyle name="20% - Accent3" xfId="25"/>
    <cellStyle name="20% - Accent3 2" xfId="26"/>
    <cellStyle name="20% - Accent3 3" xfId="27"/>
    <cellStyle name="20% - Accent3_П_1" xfId="28"/>
    <cellStyle name="20% - Accent4" xfId="29"/>
    <cellStyle name="20% - Accent4 2" xfId="30"/>
    <cellStyle name="20% - Accent4 3" xfId="31"/>
    <cellStyle name="20% - Accent4_П_1" xfId="32"/>
    <cellStyle name="20% - Accent5" xfId="33"/>
    <cellStyle name="20% - Accent5 2" xfId="34"/>
    <cellStyle name="20% - Accent5 3" xfId="35"/>
    <cellStyle name="20% - Accent5_П_1" xfId="36"/>
    <cellStyle name="20% - Accent6" xfId="37"/>
    <cellStyle name="20% - Accent6 2" xfId="38"/>
    <cellStyle name="20% - Accent6 3" xfId="39"/>
    <cellStyle name="20% - Accent6_П_1" xfId="40"/>
    <cellStyle name="20% - Акцент1" xfId="41"/>
    <cellStyle name="20% — акцент1" xfId="42"/>
    <cellStyle name="20% - Акцент1 2" xfId="43"/>
    <cellStyle name="20% — акцент1 2" xfId="44"/>
    <cellStyle name="20% - Акцент1 3" xfId="45"/>
    <cellStyle name="20% — акцент1 3" xfId="46"/>
    <cellStyle name="20% - Акцент1 4" xfId="47"/>
    <cellStyle name="20% - Акцент1 5" xfId="48"/>
    <cellStyle name="20% - Акцент1_16 " xfId="49"/>
    <cellStyle name="20% - Акцент2" xfId="50"/>
    <cellStyle name="20% — акцент2" xfId="51"/>
    <cellStyle name="20% - Акцент2 2" xfId="52"/>
    <cellStyle name="20% — акцент2 2" xfId="53"/>
    <cellStyle name="20% - Акцент2 3" xfId="54"/>
    <cellStyle name="20% — акцент2 3" xfId="55"/>
    <cellStyle name="20% - Акцент2 4" xfId="56"/>
    <cellStyle name="20% - Акцент2 5" xfId="57"/>
    <cellStyle name="20% - Акцент2_16 " xfId="58"/>
    <cellStyle name="20% - Акцент3" xfId="59"/>
    <cellStyle name="20% — акцент3" xfId="60"/>
    <cellStyle name="20% - Акцент3 2" xfId="61"/>
    <cellStyle name="20% — акцент3 2" xfId="62"/>
    <cellStyle name="20% - Акцент3 3" xfId="63"/>
    <cellStyle name="20% — акцент3 3" xfId="64"/>
    <cellStyle name="20% - Акцент3 4" xfId="65"/>
    <cellStyle name="20% - Акцент3 5" xfId="66"/>
    <cellStyle name="20% - Акцент3_16 " xfId="67"/>
    <cellStyle name="20% - Акцент4" xfId="68"/>
    <cellStyle name="20% — акцент4" xfId="69"/>
    <cellStyle name="20% - Акцент4 2" xfId="70"/>
    <cellStyle name="20% — акцент4 2" xfId="71"/>
    <cellStyle name="20% - Акцент4 3" xfId="72"/>
    <cellStyle name="20% — акцент4 3" xfId="73"/>
    <cellStyle name="20% - Акцент4 4" xfId="74"/>
    <cellStyle name="20% - Акцент4 5" xfId="75"/>
    <cellStyle name="20% - Акцент4_16 " xfId="76"/>
    <cellStyle name="20% - Акцент5" xfId="77"/>
    <cellStyle name="20% — акцент5" xfId="78"/>
    <cellStyle name="20% - Акцент5 2" xfId="79"/>
    <cellStyle name="20% — акцент5 2" xfId="80"/>
    <cellStyle name="20% - Акцент5 3" xfId="81"/>
    <cellStyle name="20% - Акцент5 4" xfId="82"/>
    <cellStyle name="20% - Акцент5 5" xfId="83"/>
    <cellStyle name="20% - Акцент6" xfId="84"/>
    <cellStyle name="20% — акцент6" xfId="85"/>
    <cellStyle name="20% - Акцент6 2" xfId="86"/>
    <cellStyle name="20% — акцент6 2" xfId="87"/>
    <cellStyle name="20% - Акцент6 3" xfId="88"/>
    <cellStyle name="20% — акцент6 3" xfId="89"/>
    <cellStyle name="20% - Акцент6 4" xfId="90"/>
    <cellStyle name="20% - Акцент6 5" xfId="91"/>
    <cellStyle name="20% - Акцент6_16 " xfId="92"/>
    <cellStyle name="20% – Акцентування1" xfId="93"/>
    <cellStyle name="20% – Акцентування1 2" xfId="94"/>
    <cellStyle name="20% – Акцентування1_П_1" xfId="95"/>
    <cellStyle name="20% – Акцентування2" xfId="96"/>
    <cellStyle name="20% – Акцентування2 2" xfId="97"/>
    <cellStyle name="20% – Акцентування2_П_1" xfId="98"/>
    <cellStyle name="20% – Акцентування3" xfId="99"/>
    <cellStyle name="20% – Акцентування3 2" xfId="100"/>
    <cellStyle name="20% – Акцентування3_П_1" xfId="101"/>
    <cellStyle name="20% – Акцентування4" xfId="102"/>
    <cellStyle name="20% – Акцентування4 2" xfId="103"/>
    <cellStyle name="20% – Акцентування4_П_1" xfId="104"/>
    <cellStyle name="20% – Акцентування5" xfId="105"/>
    <cellStyle name="20% – Акцентування5 2" xfId="106"/>
    <cellStyle name="20% – Акцентування5_П_1" xfId="107"/>
    <cellStyle name="20% – Акцентування6" xfId="108"/>
    <cellStyle name="20% – Акцентування6 2" xfId="109"/>
    <cellStyle name="20% – Акцентування6_П_1" xfId="110"/>
    <cellStyle name="40% - Accent1" xfId="111"/>
    <cellStyle name="40% - Accent1 2" xfId="112"/>
    <cellStyle name="40% - Accent1 3" xfId="113"/>
    <cellStyle name="40% - Accent1_П_1" xfId="114"/>
    <cellStyle name="40% - Accent2" xfId="115"/>
    <cellStyle name="40% - Accent2 2" xfId="116"/>
    <cellStyle name="40% - Accent2 3" xfId="117"/>
    <cellStyle name="40% - Accent2_П_1" xfId="118"/>
    <cellStyle name="40% - Accent3" xfId="119"/>
    <cellStyle name="40% - Accent3 2" xfId="120"/>
    <cellStyle name="40% - Accent3 3" xfId="121"/>
    <cellStyle name="40% - Accent3_П_1" xfId="122"/>
    <cellStyle name="40% - Accent4" xfId="123"/>
    <cellStyle name="40% - Accent4 2" xfId="124"/>
    <cellStyle name="40% - Accent4 3" xfId="125"/>
    <cellStyle name="40% - Accent4_П_1" xfId="126"/>
    <cellStyle name="40% - Accent5" xfId="127"/>
    <cellStyle name="40% - Accent5 2" xfId="128"/>
    <cellStyle name="40% - Accent5 3" xfId="129"/>
    <cellStyle name="40% - Accent5_П_1" xfId="130"/>
    <cellStyle name="40% - Accent6" xfId="131"/>
    <cellStyle name="40% - Accent6 2" xfId="132"/>
    <cellStyle name="40% - Accent6 3" xfId="133"/>
    <cellStyle name="40% - Accent6_П_1" xfId="134"/>
    <cellStyle name="40% - Акцент1" xfId="135"/>
    <cellStyle name="40% — акцент1" xfId="136"/>
    <cellStyle name="40% - Акцент1 2" xfId="137"/>
    <cellStyle name="40% — акцент1 2" xfId="138"/>
    <cellStyle name="40% - Акцент1 3" xfId="139"/>
    <cellStyle name="40% — акцент1 3" xfId="140"/>
    <cellStyle name="40% - Акцент1 4" xfId="141"/>
    <cellStyle name="40% - Акцент1 5" xfId="142"/>
    <cellStyle name="40% - Акцент1_16 " xfId="143"/>
    <cellStyle name="40% - Акцент2" xfId="144"/>
    <cellStyle name="40% — акцент2" xfId="145"/>
    <cellStyle name="40% - Акцент2 2" xfId="146"/>
    <cellStyle name="40% — акцент2 2" xfId="147"/>
    <cellStyle name="40% - Акцент2 3" xfId="148"/>
    <cellStyle name="40% - Акцент2 4" xfId="149"/>
    <cellStyle name="40% - Акцент2 5" xfId="150"/>
    <cellStyle name="40% - Акцент3" xfId="151"/>
    <cellStyle name="40% — акцент3" xfId="152"/>
    <cellStyle name="40% - Акцент3 2" xfId="153"/>
    <cellStyle name="40% — акцент3 2" xfId="154"/>
    <cellStyle name="40% - Акцент3 3" xfId="155"/>
    <cellStyle name="40% — акцент3 3" xfId="156"/>
    <cellStyle name="40% - Акцент3 4" xfId="157"/>
    <cellStyle name="40% - Акцент3 5" xfId="158"/>
    <cellStyle name="40% - Акцент3_16 " xfId="159"/>
    <cellStyle name="40% - Акцент4" xfId="160"/>
    <cellStyle name="40% — акцент4" xfId="161"/>
    <cellStyle name="40% - Акцент4 2" xfId="162"/>
    <cellStyle name="40% — акцент4 2" xfId="163"/>
    <cellStyle name="40% - Акцент4 3" xfId="164"/>
    <cellStyle name="40% — акцент4 3" xfId="165"/>
    <cellStyle name="40% - Акцент4 4" xfId="166"/>
    <cellStyle name="40% - Акцент4 5" xfId="167"/>
    <cellStyle name="40% - Акцент4_16 " xfId="168"/>
    <cellStyle name="40% - Акцент5" xfId="169"/>
    <cellStyle name="40% — акцент5" xfId="170"/>
    <cellStyle name="40% - Акцент5 2" xfId="171"/>
    <cellStyle name="40% — акцент5 2" xfId="172"/>
    <cellStyle name="40% - Акцент5 3" xfId="173"/>
    <cellStyle name="40% — акцент5 3" xfId="174"/>
    <cellStyle name="40% - Акцент5 4" xfId="175"/>
    <cellStyle name="40% - Акцент5 5" xfId="176"/>
    <cellStyle name="40% - Акцент5_16 " xfId="177"/>
    <cellStyle name="40% - Акцент6" xfId="178"/>
    <cellStyle name="40% — акцент6" xfId="179"/>
    <cellStyle name="40% - Акцент6 2" xfId="180"/>
    <cellStyle name="40% — акцент6 2" xfId="181"/>
    <cellStyle name="40% - Акцент6 3" xfId="182"/>
    <cellStyle name="40% — акцент6 3" xfId="183"/>
    <cellStyle name="40% - Акцент6 4" xfId="184"/>
    <cellStyle name="40% - Акцент6 5" xfId="185"/>
    <cellStyle name="40% - Акцент6_16 " xfId="186"/>
    <cellStyle name="40% – Акцентування1" xfId="187"/>
    <cellStyle name="40% – Акцентування1 2" xfId="188"/>
    <cellStyle name="40% – Акцентування1_П_1" xfId="189"/>
    <cellStyle name="40% – Акцентування2" xfId="190"/>
    <cellStyle name="40% – Акцентування2 2" xfId="191"/>
    <cellStyle name="40% – Акцентування2_П_1" xfId="192"/>
    <cellStyle name="40% – Акцентування3" xfId="193"/>
    <cellStyle name="40% – Акцентування3 2" xfId="194"/>
    <cellStyle name="40% – Акцентування3_П_1" xfId="195"/>
    <cellStyle name="40% – Акцентування4" xfId="196"/>
    <cellStyle name="40% – Акцентування4 2" xfId="197"/>
    <cellStyle name="40% – Акцентування4_П_1" xfId="198"/>
    <cellStyle name="40% – Акцентування5" xfId="199"/>
    <cellStyle name="40% – Акцентування5 2" xfId="200"/>
    <cellStyle name="40% – Акцентування5_П_1" xfId="201"/>
    <cellStyle name="40% – Акцентування6" xfId="202"/>
    <cellStyle name="40% – Акцентування6 2" xfId="203"/>
    <cellStyle name="40% – Акцентування6_П_1" xfId="204"/>
    <cellStyle name="60% - Accent1" xfId="205"/>
    <cellStyle name="60% - Accent1 2" xfId="206"/>
    <cellStyle name="60% - Accent1 3" xfId="207"/>
    <cellStyle name="60% - Accent1_П_1" xfId="208"/>
    <cellStyle name="60% - Accent2" xfId="209"/>
    <cellStyle name="60% - Accent2 2" xfId="210"/>
    <cellStyle name="60% - Accent2 3" xfId="211"/>
    <cellStyle name="60% - Accent2_П_1" xfId="212"/>
    <cellStyle name="60% - Accent3" xfId="213"/>
    <cellStyle name="60% - Accent3 2" xfId="214"/>
    <cellStyle name="60% - Accent3 3" xfId="215"/>
    <cellStyle name="60% - Accent3_П_1" xfId="216"/>
    <cellStyle name="60% - Accent4" xfId="217"/>
    <cellStyle name="60% - Accent4 2" xfId="218"/>
    <cellStyle name="60% - Accent4 3" xfId="219"/>
    <cellStyle name="60% - Accent4_П_1" xfId="220"/>
    <cellStyle name="60% - Accent5" xfId="221"/>
    <cellStyle name="60% - Accent5 2" xfId="222"/>
    <cellStyle name="60% - Accent5 3" xfId="223"/>
    <cellStyle name="60% - Accent5_П_1" xfId="224"/>
    <cellStyle name="60% - Accent6" xfId="225"/>
    <cellStyle name="60% - Accent6 2" xfId="226"/>
    <cellStyle name="60% - Accent6 3" xfId="227"/>
    <cellStyle name="60% - Accent6_П_1" xfId="228"/>
    <cellStyle name="60% - Акцент1" xfId="229"/>
    <cellStyle name="60% — акцент1" xfId="230"/>
    <cellStyle name="60% - Акцент1 2" xfId="231"/>
    <cellStyle name="60% — акцент1 2" xfId="232"/>
    <cellStyle name="60% - Акцент1 3" xfId="233"/>
    <cellStyle name="60% — акцент1 3" xfId="234"/>
    <cellStyle name="60% - Акцент1 4" xfId="235"/>
    <cellStyle name="60% - Акцент1 5" xfId="236"/>
    <cellStyle name="60% - Акцент1_16 " xfId="237"/>
    <cellStyle name="60% - Акцент2" xfId="238"/>
    <cellStyle name="60% — акцент2" xfId="239"/>
    <cellStyle name="60% - Акцент2 2" xfId="240"/>
    <cellStyle name="60% — акцент2 2" xfId="241"/>
    <cellStyle name="60% - Акцент2 3" xfId="242"/>
    <cellStyle name="60% — акцент2 3" xfId="243"/>
    <cellStyle name="60% - Акцент2 4" xfId="244"/>
    <cellStyle name="60% - Акцент2 5" xfId="245"/>
    <cellStyle name="60% - Акцент2_16 " xfId="246"/>
    <cellStyle name="60% - Акцент3" xfId="247"/>
    <cellStyle name="60% — акцент3" xfId="248"/>
    <cellStyle name="60% - Акцент3 2" xfId="249"/>
    <cellStyle name="60% — акцент3 2" xfId="250"/>
    <cellStyle name="60% - Акцент3 3" xfId="251"/>
    <cellStyle name="60% — акцент3 3" xfId="252"/>
    <cellStyle name="60% - Акцент3 4" xfId="253"/>
    <cellStyle name="60% - Акцент3 5" xfId="254"/>
    <cellStyle name="60% - Акцент3_16 " xfId="255"/>
    <cellStyle name="60% - Акцент4" xfId="256"/>
    <cellStyle name="60% — акцент4" xfId="257"/>
    <cellStyle name="60% - Акцент4 2" xfId="258"/>
    <cellStyle name="60% — акцент4 2" xfId="259"/>
    <cellStyle name="60% - Акцент4 3" xfId="260"/>
    <cellStyle name="60% — акцент4 3" xfId="261"/>
    <cellStyle name="60% - Акцент4 4" xfId="262"/>
    <cellStyle name="60% - Акцент4 5" xfId="263"/>
    <cellStyle name="60% - Акцент4_16 " xfId="264"/>
    <cellStyle name="60% - Акцент5" xfId="265"/>
    <cellStyle name="60% — акцент5" xfId="266"/>
    <cellStyle name="60% - Акцент5 2" xfId="267"/>
    <cellStyle name="60% — акцент5 2" xfId="268"/>
    <cellStyle name="60% - Акцент5 3" xfId="269"/>
    <cellStyle name="60% — акцент5 3" xfId="270"/>
    <cellStyle name="60% - Акцент5 4" xfId="271"/>
    <cellStyle name="60% - Акцент5 5" xfId="272"/>
    <cellStyle name="60% - Акцент5_16 " xfId="273"/>
    <cellStyle name="60% - Акцент6" xfId="274"/>
    <cellStyle name="60% — акцент6" xfId="275"/>
    <cellStyle name="60% - Акцент6 2" xfId="276"/>
    <cellStyle name="60% — акцент6 2" xfId="277"/>
    <cellStyle name="60% - Акцент6 3" xfId="278"/>
    <cellStyle name="60% — акцент6 3" xfId="279"/>
    <cellStyle name="60% - Акцент6 4" xfId="280"/>
    <cellStyle name="60% - Акцент6 5" xfId="281"/>
    <cellStyle name="60% - Акцент6_16 " xfId="282"/>
    <cellStyle name="60% – Акцентування1" xfId="283"/>
    <cellStyle name="60% – Акцентування1 2" xfId="284"/>
    <cellStyle name="60% – Акцентування2" xfId="285"/>
    <cellStyle name="60% – Акцентування2 2" xfId="286"/>
    <cellStyle name="60% – Акцентування3" xfId="287"/>
    <cellStyle name="60% – Акцентування3 2" xfId="288"/>
    <cellStyle name="60% – Акцентування4" xfId="289"/>
    <cellStyle name="60% – Акцентування4 2" xfId="290"/>
    <cellStyle name="60% – Акцентування5" xfId="291"/>
    <cellStyle name="60% – Акцентування5 2" xfId="292"/>
    <cellStyle name="60% – Акцентування6" xfId="293"/>
    <cellStyle name="60% – Акцентування6 2" xfId="294"/>
    <cellStyle name="Accent1" xfId="295"/>
    <cellStyle name="Accent1 2" xfId="296"/>
    <cellStyle name="Accent1 3" xfId="297"/>
    <cellStyle name="Accent1_П_1" xfId="298"/>
    <cellStyle name="Accent2" xfId="299"/>
    <cellStyle name="Accent2 2" xfId="300"/>
    <cellStyle name="Accent2 3" xfId="301"/>
    <cellStyle name="Accent2_П_1" xfId="302"/>
    <cellStyle name="Accent3" xfId="303"/>
    <cellStyle name="Accent3 2" xfId="304"/>
    <cellStyle name="Accent3 3" xfId="305"/>
    <cellStyle name="Accent3_П_1" xfId="306"/>
    <cellStyle name="Accent4" xfId="307"/>
    <cellStyle name="Accent4 2" xfId="308"/>
    <cellStyle name="Accent4 3" xfId="309"/>
    <cellStyle name="Accent4_П_1" xfId="310"/>
    <cellStyle name="Accent5" xfId="311"/>
    <cellStyle name="Accent5 2" xfId="312"/>
    <cellStyle name="Accent5 3" xfId="313"/>
    <cellStyle name="Accent5_П_1" xfId="314"/>
    <cellStyle name="Accent6" xfId="315"/>
    <cellStyle name="Accent6 2" xfId="316"/>
    <cellStyle name="Accent6 3" xfId="317"/>
    <cellStyle name="Accent6_П_1" xfId="318"/>
    <cellStyle name="Bad" xfId="319"/>
    <cellStyle name="Bad 2" xfId="320"/>
    <cellStyle name="Bad 3" xfId="321"/>
    <cellStyle name="Bad_П_1" xfId="322"/>
    <cellStyle name="Calculation" xfId="323"/>
    <cellStyle name="Calculation 2" xfId="324"/>
    <cellStyle name="Calculation 3" xfId="325"/>
    <cellStyle name="Calculation_П_1" xfId="326"/>
    <cellStyle name="Check Cell" xfId="327"/>
    <cellStyle name="Check Cell 2" xfId="328"/>
    <cellStyle name="Check Cell 3" xfId="329"/>
    <cellStyle name="Check Cell_П_1" xfId="330"/>
    <cellStyle name="Excel Built-in Normal" xfId="331"/>
    <cellStyle name="Explanatory Text" xfId="332"/>
    <cellStyle name="fBlock" xfId="333"/>
    <cellStyle name="fCmp" xfId="334"/>
    <cellStyle name="fEr" xfId="335"/>
    <cellStyle name="fHead" xfId="336"/>
    <cellStyle name="fHead 2" xfId="337"/>
    <cellStyle name="fName" xfId="338"/>
    <cellStyle name="Good" xfId="339"/>
    <cellStyle name="Good 2" xfId="340"/>
    <cellStyle name="Good 3" xfId="341"/>
    <cellStyle name="Good_П_1" xfId="342"/>
    <cellStyle name="Heading 1" xfId="343"/>
    <cellStyle name="Heading 1 2" xfId="344"/>
    <cellStyle name="Heading 2" xfId="345"/>
    <cellStyle name="Heading 2 2" xfId="346"/>
    <cellStyle name="Heading 3" xfId="347"/>
    <cellStyle name="Heading 3 2" xfId="348"/>
    <cellStyle name="Heading 4" xfId="349"/>
    <cellStyle name="Heading 4 2" xfId="350"/>
    <cellStyle name="Input" xfId="351"/>
    <cellStyle name="Input 2" xfId="352"/>
    <cellStyle name="Input 3" xfId="353"/>
    <cellStyle name="Input_П_1" xfId="354"/>
    <cellStyle name="Linked Cell" xfId="355"/>
    <cellStyle name="Linked Cell 2" xfId="356"/>
    <cellStyle name="Neutral" xfId="357"/>
    <cellStyle name="Neutral 2" xfId="358"/>
    <cellStyle name="Neutral 3" xfId="359"/>
    <cellStyle name="Neutral_П_1" xfId="360"/>
    <cellStyle name="Normal 2" xfId="361"/>
    <cellStyle name="Normal_Sheet1" xfId="362"/>
    <cellStyle name="Note" xfId="363"/>
    <cellStyle name="Note 2" xfId="364"/>
    <cellStyle name="Note 3" xfId="365"/>
    <cellStyle name="Note_П_1" xfId="366"/>
    <cellStyle name="Output" xfId="367"/>
    <cellStyle name="Output 2" xfId="368"/>
    <cellStyle name="Output 3" xfId="369"/>
    <cellStyle name="Output_П_1" xfId="370"/>
    <cellStyle name="Title" xfId="371"/>
    <cellStyle name="Total" xfId="372"/>
    <cellStyle name="vDa" xfId="373"/>
    <cellStyle name="vDa 2" xfId="374"/>
    <cellStyle name="vHl" xfId="375"/>
    <cellStyle name="vHl 2" xfId="376"/>
    <cellStyle name="vN0" xfId="377"/>
    <cellStyle name="vN0 2" xfId="378"/>
    <cellStyle name="vN0 3" xfId="379"/>
    <cellStyle name="vSt" xfId="380"/>
    <cellStyle name="vSt 2" xfId="381"/>
    <cellStyle name="Warning Text" xfId="382"/>
    <cellStyle name="Акцент1" xfId="383"/>
    <cellStyle name="Акцент1 2" xfId="384"/>
    <cellStyle name="Акцент1 2 2" xfId="385"/>
    <cellStyle name="Акцент1 3" xfId="386"/>
    <cellStyle name="Акцент1 4" xfId="387"/>
    <cellStyle name="Акцент1 5" xfId="388"/>
    <cellStyle name="Акцент2" xfId="389"/>
    <cellStyle name="Акцент2 2" xfId="390"/>
    <cellStyle name="Акцент2 2 2" xfId="391"/>
    <cellStyle name="Акцент2 3" xfId="392"/>
    <cellStyle name="Акцент2 4" xfId="393"/>
    <cellStyle name="Акцент2 5" xfId="394"/>
    <cellStyle name="Акцент3" xfId="395"/>
    <cellStyle name="Акцент3 2" xfId="396"/>
    <cellStyle name="Акцент3 2 2" xfId="397"/>
    <cellStyle name="Акцент3 3" xfId="398"/>
    <cellStyle name="Акцент3 4" xfId="399"/>
    <cellStyle name="Акцент3 5" xfId="400"/>
    <cellStyle name="Акцент4" xfId="401"/>
    <cellStyle name="Акцент4 2" xfId="402"/>
    <cellStyle name="Акцент4 2 2" xfId="403"/>
    <cellStyle name="Акцент4 3" xfId="404"/>
    <cellStyle name="Акцент4 4" xfId="405"/>
    <cellStyle name="Акцент4 5" xfId="406"/>
    <cellStyle name="Акцент5" xfId="407"/>
    <cellStyle name="Акцент5 2" xfId="408"/>
    <cellStyle name="Акцент5 2 2" xfId="409"/>
    <cellStyle name="Акцент5 3" xfId="410"/>
    <cellStyle name="Акцент5 4" xfId="411"/>
    <cellStyle name="Акцент5 5" xfId="412"/>
    <cellStyle name="Акцент6" xfId="413"/>
    <cellStyle name="Акцент6 2" xfId="414"/>
    <cellStyle name="Акцент6 2 2" xfId="415"/>
    <cellStyle name="Акцент6 3" xfId="416"/>
    <cellStyle name="Акцент6 4" xfId="417"/>
    <cellStyle name="Акцент6 5" xfId="418"/>
    <cellStyle name="Акцентування1" xfId="419"/>
    <cellStyle name="Акцентування1 2" xfId="420"/>
    <cellStyle name="Акцентування2" xfId="421"/>
    <cellStyle name="Акцентування2 2" xfId="422"/>
    <cellStyle name="Акцентування3" xfId="423"/>
    <cellStyle name="Акцентування3 2" xfId="424"/>
    <cellStyle name="Акцентування4" xfId="425"/>
    <cellStyle name="Акцентування4 2" xfId="426"/>
    <cellStyle name="Акцентування5" xfId="427"/>
    <cellStyle name="Акцентування5 2" xfId="428"/>
    <cellStyle name="Акцентування6" xfId="429"/>
    <cellStyle name="Акцентування6 2" xfId="430"/>
    <cellStyle name="Ввід" xfId="431"/>
    <cellStyle name="Ввід 2" xfId="432"/>
    <cellStyle name="Ввод " xfId="433"/>
    <cellStyle name="Ввод  2" xfId="434"/>
    <cellStyle name="Ввод  2 2" xfId="435"/>
    <cellStyle name="Ввод  3" xfId="436"/>
    <cellStyle name="Ввод  4" xfId="437"/>
    <cellStyle name="Ввод  5" xfId="438"/>
    <cellStyle name="Percent" xfId="439"/>
    <cellStyle name="Вывод" xfId="440"/>
    <cellStyle name="Вывод 2" xfId="441"/>
    <cellStyle name="Вывод 2 2" xfId="442"/>
    <cellStyle name="Вывод 3" xfId="443"/>
    <cellStyle name="Вывод 4" xfId="444"/>
    <cellStyle name="Вывод 5" xfId="445"/>
    <cellStyle name="Вычисление" xfId="446"/>
    <cellStyle name="Вычисление 2" xfId="447"/>
    <cellStyle name="Вычисление 2 2" xfId="448"/>
    <cellStyle name="Вычисление 3" xfId="449"/>
    <cellStyle name="Вычисление 4" xfId="450"/>
    <cellStyle name="Вычисление 5" xfId="451"/>
    <cellStyle name="Гиперссылка 2" xfId="452"/>
    <cellStyle name="Гиперссылка 3" xfId="453"/>
    <cellStyle name="Currency" xfId="454"/>
    <cellStyle name="Currency [0]" xfId="455"/>
    <cellStyle name="Грошовий 2" xfId="456"/>
    <cellStyle name="Добре" xfId="457"/>
    <cellStyle name="Добре 2" xfId="458"/>
    <cellStyle name="Заголовок 1" xfId="459"/>
    <cellStyle name="Заголовок 1 2" xfId="460"/>
    <cellStyle name="Заголовок 1 3" xfId="461"/>
    <cellStyle name="Заголовок 1 4" xfId="462"/>
    <cellStyle name="Заголовок 1 5" xfId="463"/>
    <cellStyle name="Заголовок 2" xfId="464"/>
    <cellStyle name="Заголовок 2 2" xfId="465"/>
    <cellStyle name="Заголовок 2 3" xfId="466"/>
    <cellStyle name="Заголовок 2 4" xfId="467"/>
    <cellStyle name="Заголовок 2 5" xfId="468"/>
    <cellStyle name="Заголовок 3" xfId="469"/>
    <cellStyle name="Заголовок 3 2" xfId="470"/>
    <cellStyle name="Заголовок 3 3" xfId="471"/>
    <cellStyle name="Заголовок 3 4" xfId="472"/>
    <cellStyle name="Заголовок 3 5" xfId="473"/>
    <cellStyle name="Заголовок 4" xfId="474"/>
    <cellStyle name="Заголовок 4 2" xfId="475"/>
    <cellStyle name="Заголовок 4 3" xfId="476"/>
    <cellStyle name="Заголовок 4 4" xfId="477"/>
    <cellStyle name="Заголовок 4 5" xfId="478"/>
    <cellStyle name="Звичайний 2" xfId="479"/>
    <cellStyle name="Звичайний 2 2" xfId="480"/>
    <cellStyle name="Звичайний 2 3" xfId="481"/>
    <cellStyle name="Звичайний 2_8.Блок_3 (1 ч)" xfId="482"/>
    <cellStyle name="Звичайний 3" xfId="483"/>
    <cellStyle name="Звичайний 3 2" xfId="484"/>
    <cellStyle name="Звичайний 3 2 2" xfId="485"/>
    <cellStyle name="Звичайний 4" xfId="486"/>
    <cellStyle name="Звичайний 4 2" xfId="487"/>
    <cellStyle name="Звичайний 5" xfId="488"/>
    <cellStyle name="Звичайний 5 2" xfId="489"/>
    <cellStyle name="Звичайний 5 3" xfId="490"/>
    <cellStyle name="Звичайний 6" xfId="491"/>
    <cellStyle name="Звичайний 7" xfId="492"/>
    <cellStyle name="Зв'язана клітинка" xfId="493"/>
    <cellStyle name="Зв'язана клітинка 2" xfId="494"/>
    <cellStyle name="Итог" xfId="495"/>
    <cellStyle name="Итог 2" xfId="496"/>
    <cellStyle name="Итог 3" xfId="497"/>
    <cellStyle name="Итог 4" xfId="498"/>
    <cellStyle name="Итог 5" xfId="499"/>
    <cellStyle name="Контрольна клітинка" xfId="500"/>
    <cellStyle name="Контрольна клітинка 2" xfId="501"/>
    <cellStyle name="Контрольная ячейка" xfId="502"/>
    <cellStyle name="Контрольная ячейка 2" xfId="503"/>
    <cellStyle name="Контрольная ячейка 2 2" xfId="504"/>
    <cellStyle name="Контрольная ячейка 3" xfId="505"/>
    <cellStyle name="Контрольная ячейка 4" xfId="506"/>
    <cellStyle name="Контрольная ячейка 5" xfId="507"/>
    <cellStyle name="Назва" xfId="508"/>
    <cellStyle name="Назва 2" xfId="509"/>
    <cellStyle name="Название" xfId="510"/>
    <cellStyle name="Название 2" xfId="511"/>
    <cellStyle name="Название 3" xfId="512"/>
    <cellStyle name="Название 4" xfId="513"/>
    <cellStyle name="Название 5" xfId="514"/>
    <cellStyle name="Нейтральный" xfId="515"/>
    <cellStyle name="Нейтральный 2" xfId="516"/>
    <cellStyle name="Нейтральный 2 2" xfId="517"/>
    <cellStyle name="Нейтральный 3" xfId="518"/>
    <cellStyle name="Нейтральный 4" xfId="519"/>
    <cellStyle name="Нейтральный 5" xfId="520"/>
    <cellStyle name="Обчислення" xfId="521"/>
    <cellStyle name="Обчислення 2" xfId="522"/>
    <cellStyle name="Обчислення_П_1" xfId="523"/>
    <cellStyle name="Обычный 10" xfId="524"/>
    <cellStyle name="Обычный 11" xfId="525"/>
    <cellStyle name="Обычный 12" xfId="526"/>
    <cellStyle name="Обычный 13" xfId="527"/>
    <cellStyle name="Обычный 13 2" xfId="528"/>
    <cellStyle name="Обычный 13 3" xfId="529"/>
    <cellStyle name="Обычный 13 3 2" xfId="530"/>
    <cellStyle name="Обычный 14" xfId="531"/>
    <cellStyle name="Обычный 15" xfId="532"/>
    <cellStyle name="Обычный 16" xfId="533"/>
    <cellStyle name="Обычный 2" xfId="534"/>
    <cellStyle name="Обычный 2 2" xfId="535"/>
    <cellStyle name="Обычный 2 3" xfId="536"/>
    <cellStyle name="Обычный 2 3 2" xfId="537"/>
    <cellStyle name="Обычный 2 3 3" xfId="538"/>
    <cellStyle name="Обычный 2 4" xfId="539"/>
    <cellStyle name="Обычный 3" xfId="540"/>
    <cellStyle name="Обычный 3 2" xfId="541"/>
    <cellStyle name="Обычный 3 3" xfId="542"/>
    <cellStyle name="Обычный 4" xfId="543"/>
    <cellStyle name="Обычный 4 2" xfId="544"/>
    <cellStyle name="Обычный 5" xfId="545"/>
    <cellStyle name="Обычный 5 2" xfId="546"/>
    <cellStyle name="Обычный 5 3" xfId="547"/>
    <cellStyle name="Обычный 6" xfId="548"/>
    <cellStyle name="Обычный 6 2" xfId="549"/>
    <cellStyle name="Обычный 6 3" xfId="550"/>
    <cellStyle name="Обычный 7" xfId="551"/>
    <cellStyle name="Обычный 8" xfId="552"/>
    <cellStyle name="Обычный 9" xfId="553"/>
    <cellStyle name="Обычный_09_Професійний склад" xfId="554"/>
    <cellStyle name="Обычный_Форма7Н" xfId="555"/>
    <cellStyle name="Підсумок" xfId="556"/>
    <cellStyle name="Підсумок 2" xfId="557"/>
    <cellStyle name="Підсумок_П_1" xfId="558"/>
    <cellStyle name="Плохой" xfId="559"/>
    <cellStyle name="Плохой 2" xfId="560"/>
    <cellStyle name="Плохой 2 2" xfId="561"/>
    <cellStyle name="Плохой 3" xfId="562"/>
    <cellStyle name="Плохой 4" xfId="563"/>
    <cellStyle name="Плохой 5" xfId="564"/>
    <cellStyle name="Поганий" xfId="565"/>
    <cellStyle name="Поганий 2" xfId="566"/>
    <cellStyle name="Пояснение" xfId="567"/>
    <cellStyle name="Пояснение 2" xfId="568"/>
    <cellStyle name="Пояснение 3" xfId="569"/>
    <cellStyle name="Пояснение 4" xfId="570"/>
    <cellStyle name="Пояснение 5" xfId="571"/>
    <cellStyle name="Примечание" xfId="572"/>
    <cellStyle name="Примечание 2" xfId="573"/>
    <cellStyle name="Примечание 2 2" xfId="574"/>
    <cellStyle name="Примечание 3" xfId="575"/>
    <cellStyle name="Примечание 4" xfId="576"/>
    <cellStyle name="Примечание 5" xfId="577"/>
    <cellStyle name="Примітка" xfId="578"/>
    <cellStyle name="Примітка 2" xfId="579"/>
    <cellStyle name="Примітка_П_1" xfId="580"/>
    <cellStyle name="Результат" xfId="581"/>
    <cellStyle name="Связанная ячейка" xfId="582"/>
    <cellStyle name="Связанная ячейка 2" xfId="583"/>
    <cellStyle name="Связанная ячейка 3" xfId="584"/>
    <cellStyle name="Связанная ячейка 4" xfId="585"/>
    <cellStyle name="Связанная ячейка 5" xfId="586"/>
    <cellStyle name="Середній" xfId="587"/>
    <cellStyle name="Середній 2" xfId="588"/>
    <cellStyle name="Стиль 1" xfId="589"/>
    <cellStyle name="Стиль 1 2" xfId="590"/>
    <cellStyle name="Текст попередження" xfId="591"/>
    <cellStyle name="Текст попередження 2" xfId="592"/>
    <cellStyle name="Текст пояснення" xfId="593"/>
    <cellStyle name="Текст пояснення 2" xfId="594"/>
    <cellStyle name="Текст предупреждения" xfId="595"/>
    <cellStyle name="Текст предупреждения 2" xfId="596"/>
    <cellStyle name="Текст предупреждения 3" xfId="597"/>
    <cellStyle name="Текст предупреждения 4" xfId="598"/>
    <cellStyle name="Текст предупреждения 5" xfId="599"/>
    <cellStyle name="Тысячи [0]_Анализ" xfId="600"/>
    <cellStyle name="Тысячи_Анализ" xfId="601"/>
    <cellStyle name="ФинᎰнсовый_Лист1 (3)_1" xfId="602"/>
    <cellStyle name="Comma" xfId="603"/>
    <cellStyle name="Comma [0]" xfId="604"/>
    <cellStyle name="Хороший" xfId="605"/>
    <cellStyle name="Хороший 2" xfId="606"/>
    <cellStyle name="Хороший 2 2" xfId="607"/>
    <cellStyle name="Хороший 3" xfId="60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72;&#1088;&#1093;_&#1074;\3.%20&#1089;_&#1095;&#1077;&#1085;&#1100;-&#1074;&#1077;&#1088;&#1077;&#1089;&#1077;&#1085;&#110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 "/>
      <sheetName val="4 "/>
      <sheetName val="5 "/>
      <sheetName val="6 "/>
      <sheetName val=" 7 "/>
      <sheetName val="8 "/>
      <sheetName val="9"/>
      <sheetName val="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8"/>
  <sheetViews>
    <sheetView tabSelected="1" zoomScale="75" zoomScaleNormal="75" zoomScaleSheetLayoutView="70" zoomScalePageLayoutView="0" workbookViewId="0" topLeftCell="A1">
      <selection activeCell="K8" sqref="K8"/>
    </sheetView>
  </sheetViews>
  <sheetFormatPr defaultColWidth="8.8515625" defaultRowHeight="15"/>
  <cols>
    <col min="1" max="1" width="37.140625" style="25" customWidth="1"/>
    <col min="2" max="2" width="10.7109375" style="25" customWidth="1"/>
    <col min="3" max="3" width="10.421875" style="25" customWidth="1"/>
    <col min="4" max="4" width="13.7109375" style="25" customWidth="1"/>
    <col min="5" max="5" width="10.57421875" style="25" customWidth="1"/>
    <col min="6" max="6" width="10.00390625" style="25" customWidth="1"/>
    <col min="7" max="7" width="12.421875" style="25" customWidth="1"/>
    <col min="8" max="9" width="8.8515625" style="25" customWidth="1"/>
    <col min="10" max="10" width="43.00390625" style="25" customWidth="1"/>
    <col min="11" max="16384" width="8.8515625" style="25" customWidth="1"/>
  </cols>
  <sheetData>
    <row r="1" spans="1:7" s="13" customFormat="1" ht="20.25">
      <c r="A1" s="138" t="s">
        <v>126</v>
      </c>
      <c r="B1" s="138"/>
      <c r="C1" s="138"/>
      <c r="D1" s="138"/>
      <c r="E1" s="138"/>
      <c r="F1" s="138"/>
      <c r="G1" s="138"/>
    </row>
    <row r="2" spans="1:7" s="13" customFormat="1" ht="19.5" customHeight="1">
      <c r="A2" s="139" t="s">
        <v>208</v>
      </c>
      <c r="B2" s="139"/>
      <c r="C2" s="139"/>
      <c r="D2" s="139"/>
      <c r="E2" s="139"/>
      <c r="F2" s="139"/>
      <c r="G2" s="139"/>
    </row>
    <row r="3" spans="1:7" s="15" customFormat="1" ht="18" customHeight="1">
      <c r="A3" s="14"/>
      <c r="B3" s="14"/>
      <c r="C3" s="14"/>
      <c r="D3" s="14"/>
      <c r="E3" s="14"/>
      <c r="F3" s="14"/>
      <c r="G3" s="14"/>
    </row>
    <row r="4" spans="1:7" s="15" customFormat="1" ht="20.25" customHeight="1">
      <c r="A4" s="140"/>
      <c r="B4" s="141" t="s">
        <v>138</v>
      </c>
      <c r="C4" s="141"/>
      <c r="D4" s="141"/>
      <c r="E4" s="141" t="s">
        <v>139</v>
      </c>
      <c r="F4" s="141"/>
      <c r="G4" s="141"/>
    </row>
    <row r="5" spans="1:7" s="15" customFormat="1" ht="50.25" customHeight="1">
      <c r="A5" s="140"/>
      <c r="B5" s="16" t="s">
        <v>30</v>
      </c>
      <c r="C5" s="16" t="s">
        <v>31</v>
      </c>
      <c r="D5" s="17" t="s">
        <v>32</v>
      </c>
      <c r="E5" s="16" t="s">
        <v>30</v>
      </c>
      <c r="F5" s="16" t="s">
        <v>31</v>
      </c>
      <c r="G5" s="17" t="s">
        <v>32</v>
      </c>
    </row>
    <row r="6" spans="1:7" s="21" customFormat="1" ht="34.5" customHeight="1">
      <c r="A6" s="18" t="s">
        <v>33</v>
      </c>
      <c r="B6" s="19">
        <f>SUM(B7:B25)</f>
        <v>8700</v>
      </c>
      <c r="C6" s="19">
        <f>SUM(C7:C25)</f>
        <v>11490</v>
      </c>
      <c r="D6" s="20">
        <f>ROUND(C6/B6*100,1)</f>
        <v>132.1</v>
      </c>
      <c r="E6" s="19">
        <f>SUM(E7:E25)</f>
        <v>1007</v>
      </c>
      <c r="F6" s="19">
        <f>SUM(F7:F25)</f>
        <v>1647</v>
      </c>
      <c r="G6" s="20">
        <f>ROUND(F6/E6*100,1)</f>
        <v>163.6</v>
      </c>
    </row>
    <row r="7" spans="1:10" ht="39" customHeight="1">
      <c r="A7" s="22" t="s">
        <v>9</v>
      </c>
      <c r="B7" s="23">
        <v>970</v>
      </c>
      <c r="C7" s="23">
        <v>1101</v>
      </c>
      <c r="D7" s="20">
        <f aca="true" t="shared" si="0" ref="D7:D25">ROUND(C7/B7*100,1)</f>
        <v>113.5</v>
      </c>
      <c r="E7" s="23">
        <v>84</v>
      </c>
      <c r="F7" s="23">
        <v>109</v>
      </c>
      <c r="G7" s="20">
        <f aca="true" t="shared" si="1" ref="G7:G25">ROUND(F7/E7*100,1)</f>
        <v>129.8</v>
      </c>
      <c r="H7" s="24"/>
      <c r="J7" s="26"/>
    </row>
    <row r="8" spans="1:10" ht="43.5" customHeight="1">
      <c r="A8" s="22" t="s">
        <v>10</v>
      </c>
      <c r="B8" s="23">
        <v>100</v>
      </c>
      <c r="C8" s="23">
        <v>37</v>
      </c>
      <c r="D8" s="20">
        <f t="shared" si="0"/>
        <v>37</v>
      </c>
      <c r="E8" s="23">
        <v>9</v>
      </c>
      <c r="F8" s="23">
        <v>3</v>
      </c>
      <c r="G8" s="20">
        <f t="shared" si="1"/>
        <v>33.3</v>
      </c>
      <c r="H8" s="24"/>
      <c r="J8" s="26"/>
    </row>
    <row r="9" spans="1:10" s="27" customFormat="1" ht="25.5" customHeight="1">
      <c r="A9" s="22" t="s">
        <v>11</v>
      </c>
      <c r="B9" s="23">
        <v>1728</v>
      </c>
      <c r="C9" s="23">
        <v>2504</v>
      </c>
      <c r="D9" s="20">
        <f t="shared" si="0"/>
        <v>144.9</v>
      </c>
      <c r="E9" s="23">
        <v>181</v>
      </c>
      <c r="F9" s="23">
        <v>343</v>
      </c>
      <c r="G9" s="20">
        <f t="shared" si="1"/>
        <v>189.5</v>
      </c>
      <c r="H9" s="24"/>
      <c r="I9" s="25"/>
      <c r="J9" s="26"/>
    </row>
    <row r="10" spans="1:12" ht="41.25" customHeight="1">
      <c r="A10" s="22" t="s">
        <v>12</v>
      </c>
      <c r="B10" s="23">
        <v>118</v>
      </c>
      <c r="C10" s="23">
        <v>223</v>
      </c>
      <c r="D10" s="20">
        <f t="shared" si="0"/>
        <v>189</v>
      </c>
      <c r="E10" s="23">
        <v>2</v>
      </c>
      <c r="F10" s="23">
        <v>9</v>
      </c>
      <c r="G10" s="20">
        <f t="shared" si="1"/>
        <v>450</v>
      </c>
      <c r="H10" s="24"/>
      <c r="J10" s="26"/>
      <c r="L10" s="28"/>
    </row>
    <row r="11" spans="1:10" ht="37.5" customHeight="1">
      <c r="A11" s="22" t="s">
        <v>13</v>
      </c>
      <c r="B11" s="23">
        <v>125</v>
      </c>
      <c r="C11" s="23">
        <v>151</v>
      </c>
      <c r="D11" s="20">
        <f t="shared" si="0"/>
        <v>120.8</v>
      </c>
      <c r="E11" s="23">
        <v>11</v>
      </c>
      <c r="F11" s="23">
        <v>10</v>
      </c>
      <c r="G11" s="20">
        <f t="shared" si="1"/>
        <v>90.9</v>
      </c>
      <c r="H11" s="24"/>
      <c r="J11" s="26"/>
    </row>
    <row r="12" spans="1:10" ht="25.5" customHeight="1">
      <c r="A12" s="22" t="s">
        <v>14</v>
      </c>
      <c r="B12" s="23">
        <v>331</v>
      </c>
      <c r="C12" s="23">
        <v>745</v>
      </c>
      <c r="D12" s="20">
        <f t="shared" si="0"/>
        <v>225.1</v>
      </c>
      <c r="E12" s="23">
        <v>34</v>
      </c>
      <c r="F12" s="23">
        <v>93</v>
      </c>
      <c r="G12" s="20">
        <f t="shared" si="1"/>
        <v>273.5</v>
      </c>
      <c r="H12" s="24"/>
      <c r="J12" s="26"/>
    </row>
    <row r="13" spans="1:10" ht="42" customHeight="1">
      <c r="A13" s="22" t="s">
        <v>15</v>
      </c>
      <c r="B13" s="23">
        <v>1893</v>
      </c>
      <c r="C13" s="23">
        <v>2777</v>
      </c>
      <c r="D13" s="20">
        <f t="shared" si="0"/>
        <v>146.7</v>
      </c>
      <c r="E13" s="23">
        <v>349</v>
      </c>
      <c r="F13" s="23">
        <v>588</v>
      </c>
      <c r="G13" s="20">
        <f t="shared" si="1"/>
        <v>168.5</v>
      </c>
      <c r="H13" s="24"/>
      <c r="J13" s="26"/>
    </row>
    <row r="14" spans="1:10" ht="35.25" customHeight="1">
      <c r="A14" s="22" t="s">
        <v>16</v>
      </c>
      <c r="B14" s="23">
        <v>699</v>
      </c>
      <c r="C14" s="23">
        <v>502</v>
      </c>
      <c r="D14" s="20">
        <f t="shared" si="0"/>
        <v>71.8</v>
      </c>
      <c r="E14" s="23">
        <v>48</v>
      </c>
      <c r="F14" s="23">
        <v>44</v>
      </c>
      <c r="G14" s="20">
        <f t="shared" si="1"/>
        <v>91.7</v>
      </c>
      <c r="H14" s="24"/>
      <c r="J14" s="26"/>
    </row>
    <row r="15" spans="1:10" ht="40.5" customHeight="1">
      <c r="A15" s="22" t="s">
        <v>17</v>
      </c>
      <c r="B15" s="23">
        <v>419</v>
      </c>
      <c r="C15" s="23">
        <v>693</v>
      </c>
      <c r="D15" s="20">
        <f t="shared" si="0"/>
        <v>165.4</v>
      </c>
      <c r="E15" s="23">
        <v>81</v>
      </c>
      <c r="F15" s="23">
        <v>167</v>
      </c>
      <c r="G15" s="20">
        <f t="shared" si="1"/>
        <v>206.2</v>
      </c>
      <c r="H15" s="24"/>
      <c r="J15" s="26"/>
    </row>
    <row r="16" spans="1:10" ht="24" customHeight="1">
      <c r="A16" s="22" t="s">
        <v>18</v>
      </c>
      <c r="B16" s="23">
        <v>71</v>
      </c>
      <c r="C16" s="23">
        <v>74</v>
      </c>
      <c r="D16" s="20">
        <f t="shared" si="0"/>
        <v>104.2</v>
      </c>
      <c r="E16" s="23">
        <v>6</v>
      </c>
      <c r="F16" s="23">
        <v>11</v>
      </c>
      <c r="G16" s="20">
        <f t="shared" si="1"/>
        <v>183.3</v>
      </c>
      <c r="H16" s="24"/>
      <c r="J16" s="26"/>
    </row>
    <row r="17" spans="1:10" ht="24" customHeight="1">
      <c r="A17" s="22" t="s">
        <v>19</v>
      </c>
      <c r="B17" s="23">
        <v>19</v>
      </c>
      <c r="C17" s="23">
        <v>14</v>
      </c>
      <c r="D17" s="20">
        <f t="shared" si="0"/>
        <v>73.7</v>
      </c>
      <c r="E17" s="23">
        <v>3</v>
      </c>
      <c r="F17" s="23">
        <v>2</v>
      </c>
      <c r="G17" s="20">
        <f t="shared" si="1"/>
        <v>66.7</v>
      </c>
      <c r="H17" s="24"/>
      <c r="J17" s="26"/>
    </row>
    <row r="18" spans="1:10" ht="24" customHeight="1">
      <c r="A18" s="22" t="s">
        <v>20</v>
      </c>
      <c r="B18" s="23">
        <v>48</v>
      </c>
      <c r="C18" s="23">
        <v>90</v>
      </c>
      <c r="D18" s="20">
        <f t="shared" si="0"/>
        <v>187.5</v>
      </c>
      <c r="E18" s="23">
        <v>9</v>
      </c>
      <c r="F18" s="23">
        <v>9</v>
      </c>
      <c r="G18" s="20">
        <f t="shared" si="1"/>
        <v>100</v>
      </c>
      <c r="H18" s="24"/>
      <c r="J18" s="26"/>
    </row>
    <row r="19" spans="1:10" ht="38.25" customHeight="1">
      <c r="A19" s="22" t="s">
        <v>21</v>
      </c>
      <c r="B19" s="23">
        <v>149</v>
      </c>
      <c r="C19" s="23">
        <v>159</v>
      </c>
      <c r="D19" s="20">
        <f t="shared" si="0"/>
        <v>106.7</v>
      </c>
      <c r="E19" s="23">
        <v>13</v>
      </c>
      <c r="F19" s="23">
        <v>11</v>
      </c>
      <c r="G19" s="20">
        <f t="shared" si="1"/>
        <v>84.6</v>
      </c>
      <c r="H19" s="24"/>
      <c r="J19" s="26"/>
    </row>
    <row r="20" spans="1:10" ht="41.25" customHeight="1">
      <c r="A20" s="22" t="s">
        <v>22</v>
      </c>
      <c r="B20" s="23">
        <v>311</v>
      </c>
      <c r="C20" s="23">
        <v>334</v>
      </c>
      <c r="D20" s="20">
        <f t="shared" si="0"/>
        <v>107.4</v>
      </c>
      <c r="E20" s="23">
        <v>26</v>
      </c>
      <c r="F20" s="23">
        <v>36</v>
      </c>
      <c r="G20" s="20">
        <f t="shared" si="1"/>
        <v>138.5</v>
      </c>
      <c r="H20" s="24"/>
      <c r="J20" s="26"/>
    </row>
    <row r="21" spans="1:10" ht="42.75" customHeight="1">
      <c r="A21" s="22" t="s">
        <v>23</v>
      </c>
      <c r="B21" s="23">
        <v>649</v>
      </c>
      <c r="C21" s="23">
        <v>702</v>
      </c>
      <c r="D21" s="20">
        <f t="shared" si="0"/>
        <v>108.2</v>
      </c>
      <c r="E21" s="23">
        <v>18</v>
      </c>
      <c r="F21" s="23">
        <v>77</v>
      </c>
      <c r="G21" s="20">
        <f t="shared" si="1"/>
        <v>427.8</v>
      </c>
      <c r="H21" s="24"/>
      <c r="J21" s="26"/>
    </row>
    <row r="22" spans="1:10" ht="24" customHeight="1">
      <c r="A22" s="22" t="s">
        <v>24</v>
      </c>
      <c r="B22" s="23">
        <v>478</v>
      </c>
      <c r="C22" s="23">
        <v>502</v>
      </c>
      <c r="D22" s="20">
        <f t="shared" si="0"/>
        <v>105</v>
      </c>
      <c r="E22" s="23">
        <v>44</v>
      </c>
      <c r="F22" s="23">
        <v>22</v>
      </c>
      <c r="G22" s="20">
        <f t="shared" si="1"/>
        <v>50</v>
      </c>
      <c r="H22" s="24"/>
      <c r="J22" s="26"/>
    </row>
    <row r="23" spans="1:10" ht="36.75" customHeight="1">
      <c r="A23" s="22" t="s">
        <v>25</v>
      </c>
      <c r="B23" s="23">
        <v>407</v>
      </c>
      <c r="C23" s="23">
        <v>596</v>
      </c>
      <c r="D23" s="20">
        <f t="shared" si="0"/>
        <v>146.4</v>
      </c>
      <c r="E23" s="23">
        <v>57</v>
      </c>
      <c r="F23" s="23">
        <v>43</v>
      </c>
      <c r="G23" s="20">
        <f t="shared" si="1"/>
        <v>75.4</v>
      </c>
      <c r="H23" s="24"/>
      <c r="J23" s="26"/>
    </row>
    <row r="24" spans="1:10" ht="36.75" customHeight="1">
      <c r="A24" s="22" t="s">
        <v>26</v>
      </c>
      <c r="B24" s="23">
        <v>49</v>
      </c>
      <c r="C24" s="23">
        <v>79</v>
      </c>
      <c r="D24" s="20">
        <f t="shared" si="0"/>
        <v>161.2</v>
      </c>
      <c r="E24" s="23">
        <v>4</v>
      </c>
      <c r="F24" s="23">
        <v>9</v>
      </c>
      <c r="G24" s="20">
        <f t="shared" si="1"/>
        <v>225</v>
      </c>
      <c r="H24" s="24"/>
      <c r="J24" s="26"/>
    </row>
    <row r="25" spans="1:10" ht="27.75" customHeight="1">
      <c r="A25" s="22" t="s">
        <v>27</v>
      </c>
      <c r="B25" s="23">
        <v>136</v>
      </c>
      <c r="C25" s="23">
        <v>207</v>
      </c>
      <c r="D25" s="20">
        <f t="shared" si="0"/>
        <v>152.2</v>
      </c>
      <c r="E25" s="23">
        <v>28</v>
      </c>
      <c r="F25" s="23">
        <v>61</v>
      </c>
      <c r="G25" s="20">
        <f t="shared" si="1"/>
        <v>217.9</v>
      </c>
      <c r="H25" s="24"/>
      <c r="J25" s="26"/>
    </row>
    <row r="26" spans="1:10" ht="15.75">
      <c r="A26" s="29"/>
      <c r="B26" s="29"/>
      <c r="C26" s="29"/>
      <c r="D26" s="29"/>
      <c r="E26" s="29"/>
      <c r="F26" s="29"/>
      <c r="G26" s="29"/>
      <c r="J26" s="26"/>
    </row>
    <row r="27" spans="1:10" ht="15.75">
      <c r="A27" s="29"/>
      <c r="B27" s="29"/>
      <c r="C27" s="29"/>
      <c r="D27" s="29"/>
      <c r="E27" s="29"/>
      <c r="F27" s="29"/>
      <c r="G27" s="29"/>
      <c r="J27" s="26"/>
    </row>
    <row r="28" spans="1:7" ht="12.75">
      <c r="A28" s="29"/>
      <c r="B28" s="29"/>
      <c r="C28" s="29"/>
      <c r="D28" s="29"/>
      <c r="E28" s="29"/>
      <c r="F28" s="29"/>
      <c r="G28" s="29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T21"/>
  <sheetViews>
    <sheetView zoomScale="68" zoomScaleNormal="68" zoomScaleSheetLayoutView="70" zoomScalePageLayoutView="0" workbookViewId="0" topLeftCell="A1">
      <selection activeCell="C28" sqref="C28"/>
    </sheetView>
  </sheetViews>
  <sheetFormatPr defaultColWidth="8.8515625" defaultRowHeight="15"/>
  <cols>
    <col min="1" max="1" width="50.7109375" style="25" customWidth="1"/>
    <col min="2" max="2" width="12.8515625" style="25" customWidth="1"/>
    <col min="3" max="3" width="12.57421875" style="25" customWidth="1"/>
    <col min="4" max="4" width="15.57421875" style="25" customWidth="1"/>
    <col min="5" max="5" width="10.7109375" style="25" customWidth="1"/>
    <col min="6" max="6" width="11.8515625" style="25" customWidth="1"/>
    <col min="7" max="7" width="16.140625" style="25" customWidth="1"/>
    <col min="8" max="8" width="8.8515625" style="25" customWidth="1"/>
    <col min="9" max="9" width="10.8515625" style="25" bestFit="1" customWidth="1"/>
    <col min="10" max="16384" width="8.8515625" style="25" customWidth="1"/>
  </cols>
  <sheetData>
    <row r="1" spans="1:7" s="13" customFormat="1" ht="25.5" customHeight="1">
      <c r="A1" s="142" t="s">
        <v>96</v>
      </c>
      <c r="B1" s="142"/>
      <c r="C1" s="142"/>
      <c r="D1" s="142"/>
      <c r="E1" s="142"/>
      <c r="F1" s="142"/>
      <c r="G1" s="142"/>
    </row>
    <row r="2" spans="1:7" s="13" customFormat="1" ht="19.5" customHeight="1">
      <c r="A2" s="143" t="s">
        <v>209</v>
      </c>
      <c r="B2" s="143"/>
      <c r="C2" s="143"/>
      <c r="D2" s="143"/>
      <c r="E2" s="143"/>
      <c r="F2" s="143"/>
      <c r="G2" s="143"/>
    </row>
    <row r="3" spans="1:6" s="15" customFormat="1" ht="20.25" customHeight="1" thickBot="1">
      <c r="A3" s="14"/>
      <c r="B3" s="14"/>
      <c r="C3" s="14"/>
      <c r="D3" s="14"/>
      <c r="E3" s="14"/>
      <c r="F3" s="14"/>
    </row>
    <row r="4" spans="1:7" s="15" customFormat="1" ht="25.5" customHeight="1">
      <c r="A4" s="144"/>
      <c r="B4" s="146" t="s">
        <v>138</v>
      </c>
      <c r="C4" s="146"/>
      <c r="D4" s="146"/>
      <c r="E4" s="146" t="s">
        <v>140</v>
      </c>
      <c r="F4" s="146"/>
      <c r="G4" s="147"/>
    </row>
    <row r="5" spans="1:7" s="15" customFormat="1" ht="60.75" customHeight="1">
      <c r="A5" s="145"/>
      <c r="B5" s="32" t="s">
        <v>30</v>
      </c>
      <c r="C5" s="32" t="s">
        <v>31</v>
      </c>
      <c r="D5" s="33" t="s">
        <v>32</v>
      </c>
      <c r="E5" s="34" t="s">
        <v>30</v>
      </c>
      <c r="F5" s="34" t="s">
        <v>31</v>
      </c>
      <c r="G5" s="35" t="s">
        <v>32</v>
      </c>
    </row>
    <row r="6" spans="1:9" s="40" customFormat="1" ht="34.5" customHeight="1">
      <c r="A6" s="36" t="s">
        <v>33</v>
      </c>
      <c r="B6" s="37">
        <f>SUM(B7:B15)</f>
        <v>8700</v>
      </c>
      <c r="C6" s="37">
        <f>SUM(C7:C15)</f>
        <v>11490</v>
      </c>
      <c r="D6" s="38">
        <f>ROUND(C6/B6*100,1)</f>
        <v>132.1</v>
      </c>
      <c r="E6" s="37">
        <f>SUM(E7:E15)</f>
        <v>1007</v>
      </c>
      <c r="F6" s="37">
        <f>SUM(F7:F15)</f>
        <v>1647</v>
      </c>
      <c r="G6" s="39">
        <f>ROUND(F6/E6*100,1)</f>
        <v>163.6</v>
      </c>
      <c r="I6" s="41"/>
    </row>
    <row r="7" spans="1:13" ht="57.75" customHeight="1">
      <c r="A7" s="42" t="s">
        <v>34</v>
      </c>
      <c r="B7" s="43">
        <v>558</v>
      </c>
      <c r="C7" s="43">
        <v>741</v>
      </c>
      <c r="D7" s="38">
        <f aca="true" t="shared" si="0" ref="D7:D15">ROUND(C7/B7*100,1)</f>
        <v>132.8</v>
      </c>
      <c r="E7" s="43">
        <v>61</v>
      </c>
      <c r="F7" s="43">
        <v>118</v>
      </c>
      <c r="G7" s="39">
        <f aca="true" t="shared" si="1" ref="G7:G15">ROUND(F7/E7*100,1)</f>
        <v>193.4</v>
      </c>
      <c r="I7" s="41"/>
      <c r="J7" s="44"/>
      <c r="M7" s="44"/>
    </row>
    <row r="8" spans="1:13" ht="35.25" customHeight="1">
      <c r="A8" s="42" t="s">
        <v>2</v>
      </c>
      <c r="B8" s="43">
        <v>572</v>
      </c>
      <c r="C8" s="43">
        <v>776</v>
      </c>
      <c r="D8" s="38">
        <f t="shared" si="0"/>
        <v>135.7</v>
      </c>
      <c r="E8" s="43">
        <v>48</v>
      </c>
      <c r="F8" s="43">
        <v>106</v>
      </c>
      <c r="G8" s="39">
        <f t="shared" si="1"/>
        <v>220.8</v>
      </c>
      <c r="I8" s="41"/>
      <c r="J8" s="44"/>
      <c r="M8" s="44"/>
    </row>
    <row r="9" spans="1:13" s="27" customFormat="1" ht="25.5" customHeight="1">
      <c r="A9" s="42" t="s">
        <v>1</v>
      </c>
      <c r="B9" s="45">
        <v>763</v>
      </c>
      <c r="C9" s="45">
        <v>952</v>
      </c>
      <c r="D9" s="38">
        <f t="shared" si="0"/>
        <v>124.8</v>
      </c>
      <c r="E9" s="45">
        <v>99</v>
      </c>
      <c r="F9" s="45">
        <v>125</v>
      </c>
      <c r="G9" s="39">
        <f t="shared" si="1"/>
        <v>126.3</v>
      </c>
      <c r="H9" s="25"/>
      <c r="I9" s="41"/>
      <c r="J9" s="44"/>
      <c r="K9" s="25"/>
      <c r="M9" s="44"/>
    </row>
    <row r="10" spans="1:13" ht="36.75" customHeight="1">
      <c r="A10" s="42" t="s">
        <v>0</v>
      </c>
      <c r="B10" s="45">
        <v>561</v>
      </c>
      <c r="C10" s="45">
        <v>591</v>
      </c>
      <c r="D10" s="38">
        <f t="shared" si="0"/>
        <v>105.3</v>
      </c>
      <c r="E10" s="45">
        <v>54</v>
      </c>
      <c r="F10" s="45">
        <v>95</v>
      </c>
      <c r="G10" s="39">
        <f t="shared" si="1"/>
        <v>175.9</v>
      </c>
      <c r="I10" s="41"/>
      <c r="J10" s="44"/>
      <c r="M10" s="44"/>
    </row>
    <row r="11" spans="1:13" ht="35.25" customHeight="1">
      <c r="A11" s="42" t="s">
        <v>4</v>
      </c>
      <c r="B11" s="45">
        <v>1914</v>
      </c>
      <c r="C11" s="45">
        <v>2861</v>
      </c>
      <c r="D11" s="38">
        <f t="shared" si="0"/>
        <v>149.5</v>
      </c>
      <c r="E11" s="45">
        <v>346</v>
      </c>
      <c r="F11" s="45">
        <v>593</v>
      </c>
      <c r="G11" s="39">
        <f t="shared" si="1"/>
        <v>171.4</v>
      </c>
      <c r="I11" s="41"/>
      <c r="J11" s="44"/>
      <c r="M11" s="44"/>
    </row>
    <row r="12" spans="1:13" ht="59.25" customHeight="1">
      <c r="A12" s="42" t="s">
        <v>29</v>
      </c>
      <c r="B12" s="45">
        <v>407</v>
      </c>
      <c r="C12" s="45">
        <v>378</v>
      </c>
      <c r="D12" s="38">
        <f t="shared" si="0"/>
        <v>92.9</v>
      </c>
      <c r="E12" s="45">
        <v>29</v>
      </c>
      <c r="F12" s="45">
        <v>44</v>
      </c>
      <c r="G12" s="39">
        <f t="shared" si="1"/>
        <v>151.7</v>
      </c>
      <c r="I12" s="41"/>
      <c r="J12" s="44"/>
      <c r="M12" s="44"/>
    </row>
    <row r="13" spans="1:20" ht="38.25" customHeight="1">
      <c r="A13" s="42" t="s">
        <v>5</v>
      </c>
      <c r="B13" s="45">
        <v>1119</v>
      </c>
      <c r="C13" s="45">
        <v>1712</v>
      </c>
      <c r="D13" s="38">
        <f t="shared" si="0"/>
        <v>153</v>
      </c>
      <c r="E13" s="45">
        <v>147</v>
      </c>
      <c r="F13" s="45">
        <v>230</v>
      </c>
      <c r="G13" s="39">
        <f t="shared" si="1"/>
        <v>156.5</v>
      </c>
      <c r="I13" s="41"/>
      <c r="J13" s="44"/>
      <c r="M13" s="44"/>
      <c r="T13" s="46"/>
    </row>
    <row r="14" spans="1:20" ht="75" customHeight="1">
      <c r="A14" s="42" t="s">
        <v>6</v>
      </c>
      <c r="B14" s="45">
        <v>1628</v>
      </c>
      <c r="C14" s="45">
        <v>1901</v>
      </c>
      <c r="D14" s="38">
        <f t="shared" si="0"/>
        <v>116.8</v>
      </c>
      <c r="E14" s="45">
        <v>134</v>
      </c>
      <c r="F14" s="45">
        <v>224</v>
      </c>
      <c r="G14" s="39">
        <f t="shared" si="1"/>
        <v>167.2</v>
      </c>
      <c r="I14" s="41"/>
      <c r="J14" s="44"/>
      <c r="M14" s="44"/>
      <c r="T14" s="46"/>
    </row>
    <row r="15" spans="1:20" ht="43.5" customHeight="1" thickBot="1">
      <c r="A15" s="30" t="s">
        <v>35</v>
      </c>
      <c r="B15" s="47">
        <v>1178</v>
      </c>
      <c r="C15" s="47">
        <v>1578</v>
      </c>
      <c r="D15" s="48">
        <f t="shared" si="0"/>
        <v>134</v>
      </c>
      <c r="E15" s="47">
        <v>89</v>
      </c>
      <c r="F15" s="47">
        <v>112</v>
      </c>
      <c r="G15" s="49">
        <f t="shared" si="1"/>
        <v>125.8</v>
      </c>
      <c r="I15" s="41"/>
      <c r="J15" s="44"/>
      <c r="M15" s="44"/>
      <c r="T15" s="46"/>
    </row>
    <row r="16" spans="1:20" ht="12.75">
      <c r="A16" s="29"/>
      <c r="B16" s="29"/>
      <c r="C16" s="29"/>
      <c r="D16" s="29"/>
      <c r="E16" s="29"/>
      <c r="F16" s="29"/>
      <c r="T16" s="46"/>
    </row>
    <row r="17" spans="1:20" ht="12.75">
      <c r="A17" s="29"/>
      <c r="B17" s="29"/>
      <c r="C17" s="29"/>
      <c r="D17" s="29"/>
      <c r="E17" s="29"/>
      <c r="F17" s="29"/>
      <c r="T17" s="46"/>
    </row>
    <row r="18" ht="12.75">
      <c r="T18" s="46"/>
    </row>
    <row r="19" ht="12.75">
      <c r="T19" s="46"/>
    </row>
    <row r="20" ht="12.75">
      <c r="T20" s="46"/>
    </row>
    <row r="21" ht="12.75">
      <c r="T21" s="46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57"/>
  <sheetViews>
    <sheetView zoomScaleSheetLayoutView="100" zoomScalePageLayoutView="0" workbookViewId="0" topLeftCell="A1">
      <selection activeCell="D4" sqref="D4:D6"/>
    </sheetView>
  </sheetViews>
  <sheetFormatPr defaultColWidth="9.140625" defaultRowHeight="15"/>
  <cols>
    <col min="1" max="1" width="3.140625" style="3" customWidth="1"/>
    <col min="2" max="2" width="25.421875" style="57" customWidth="1"/>
    <col min="3" max="3" width="10.00390625" style="1" customWidth="1"/>
    <col min="4" max="4" width="13.00390625" style="1" customWidth="1"/>
    <col min="5" max="6" width="12.421875" style="1" customWidth="1"/>
    <col min="7" max="7" width="16.421875" style="1" customWidth="1"/>
    <col min="8" max="16384" width="9.140625" style="1" customWidth="1"/>
  </cols>
  <sheetData>
    <row r="1" spans="1:7" s="4" customFormat="1" ht="43.5" customHeight="1">
      <c r="A1" s="3"/>
      <c r="B1" s="148" t="s">
        <v>151</v>
      </c>
      <c r="C1" s="148"/>
      <c r="D1" s="148"/>
      <c r="E1" s="148"/>
      <c r="F1" s="148"/>
      <c r="G1" s="148"/>
    </row>
    <row r="2" spans="1:7" s="4" customFormat="1" ht="20.25">
      <c r="A2" s="3"/>
      <c r="B2" s="12"/>
      <c r="C2" s="148" t="s">
        <v>77</v>
      </c>
      <c r="D2" s="148"/>
      <c r="E2" s="148"/>
      <c r="F2" s="12"/>
      <c r="G2" s="12"/>
    </row>
    <row r="4" spans="1:7" s="3" customFormat="1" ht="18.75" customHeight="1">
      <c r="A4" s="149"/>
      <c r="B4" s="150" t="s">
        <v>138</v>
      </c>
      <c r="C4" s="151" t="s">
        <v>43</v>
      </c>
      <c r="D4" s="151" t="s">
        <v>44</v>
      </c>
      <c r="E4" s="151" t="s">
        <v>45</v>
      </c>
      <c r="F4" s="152" t="s">
        <v>152</v>
      </c>
      <c r="G4" s="152"/>
    </row>
    <row r="5" spans="1:7" s="3" customFormat="1" ht="18.75" customHeight="1">
      <c r="A5" s="149"/>
      <c r="B5" s="150"/>
      <c r="C5" s="151"/>
      <c r="D5" s="151"/>
      <c r="E5" s="151"/>
      <c r="F5" s="151" t="s">
        <v>46</v>
      </c>
      <c r="G5" s="151" t="s">
        <v>47</v>
      </c>
    </row>
    <row r="6" spans="1:7" s="3" customFormat="1" ht="58.5" customHeight="1">
      <c r="A6" s="149"/>
      <c r="B6" s="150"/>
      <c r="C6" s="151"/>
      <c r="D6" s="151"/>
      <c r="E6" s="151"/>
      <c r="F6" s="151"/>
      <c r="G6" s="151"/>
    </row>
    <row r="7" spans="1:7" ht="13.5" customHeight="1">
      <c r="A7" s="50" t="s">
        <v>48</v>
      </c>
      <c r="B7" s="51" t="s">
        <v>97</v>
      </c>
      <c r="C7" s="2">
        <v>1</v>
      </c>
      <c r="D7" s="2">
        <v>2</v>
      </c>
      <c r="E7" s="2">
        <v>3</v>
      </c>
      <c r="F7" s="2">
        <v>4</v>
      </c>
      <c r="G7" s="2">
        <v>5</v>
      </c>
    </row>
    <row r="8" spans="1:7" ht="26.25" customHeight="1">
      <c r="A8" s="52">
        <v>1</v>
      </c>
      <c r="B8" s="53" t="s">
        <v>80</v>
      </c>
      <c r="C8" s="54">
        <v>901</v>
      </c>
      <c r="D8" s="54">
        <v>915</v>
      </c>
      <c r="E8" s="5">
        <f>C8-D8</f>
        <v>-14</v>
      </c>
      <c r="F8" s="54">
        <v>200</v>
      </c>
      <c r="G8" s="55">
        <v>3233</v>
      </c>
    </row>
    <row r="9" spans="1:7" s="6" customFormat="1" ht="25.5">
      <c r="A9" s="52">
        <v>2</v>
      </c>
      <c r="B9" s="53" t="s">
        <v>82</v>
      </c>
      <c r="C9" s="54">
        <v>570</v>
      </c>
      <c r="D9" s="54">
        <v>550</v>
      </c>
      <c r="E9" s="5">
        <f aca="true" t="shared" si="0" ref="E9:E15">C9-D9</f>
        <v>20</v>
      </c>
      <c r="F9" s="54">
        <v>95</v>
      </c>
      <c r="G9" s="55">
        <v>3216</v>
      </c>
    </row>
    <row r="10" spans="1:7" s="6" customFormat="1" ht="25.5">
      <c r="A10" s="52">
        <v>3</v>
      </c>
      <c r="B10" s="53" t="s">
        <v>49</v>
      </c>
      <c r="C10" s="54">
        <v>547</v>
      </c>
      <c r="D10" s="54">
        <v>578</v>
      </c>
      <c r="E10" s="5">
        <f t="shared" si="0"/>
        <v>-31</v>
      </c>
      <c r="F10" s="54">
        <v>51</v>
      </c>
      <c r="G10" s="55">
        <v>3383</v>
      </c>
    </row>
    <row r="11" spans="1:7" s="6" customFormat="1" ht="15.75">
      <c r="A11" s="52">
        <v>4</v>
      </c>
      <c r="B11" s="53" t="s">
        <v>50</v>
      </c>
      <c r="C11" s="54">
        <v>543</v>
      </c>
      <c r="D11" s="54">
        <v>653</v>
      </c>
      <c r="E11" s="5">
        <f t="shared" si="0"/>
        <v>-110</v>
      </c>
      <c r="F11" s="54">
        <v>24</v>
      </c>
      <c r="G11" s="55">
        <v>3215</v>
      </c>
    </row>
    <row r="12" spans="1:7" s="6" customFormat="1" ht="15.75">
      <c r="A12" s="52">
        <v>5</v>
      </c>
      <c r="B12" s="53" t="s">
        <v>52</v>
      </c>
      <c r="C12" s="54">
        <v>292</v>
      </c>
      <c r="D12" s="54">
        <v>296</v>
      </c>
      <c r="E12" s="5">
        <f t="shared" si="0"/>
        <v>-4</v>
      </c>
      <c r="F12" s="54">
        <v>65</v>
      </c>
      <c r="G12" s="55">
        <v>3308</v>
      </c>
    </row>
    <row r="13" spans="1:7" s="6" customFormat="1" ht="15.75">
      <c r="A13" s="52">
        <v>6</v>
      </c>
      <c r="B13" s="53" t="s">
        <v>53</v>
      </c>
      <c r="C13" s="54">
        <v>226</v>
      </c>
      <c r="D13" s="54">
        <v>462</v>
      </c>
      <c r="E13" s="5">
        <f t="shared" si="0"/>
        <v>-236</v>
      </c>
      <c r="F13" s="54">
        <v>35</v>
      </c>
      <c r="G13" s="55">
        <v>3306</v>
      </c>
    </row>
    <row r="14" spans="1:7" s="6" customFormat="1" ht="15.75">
      <c r="A14" s="52">
        <v>7</v>
      </c>
      <c r="B14" s="53" t="s">
        <v>144</v>
      </c>
      <c r="C14" s="54">
        <v>218</v>
      </c>
      <c r="D14" s="54">
        <v>204</v>
      </c>
      <c r="E14" s="5">
        <f t="shared" si="0"/>
        <v>14</v>
      </c>
      <c r="F14" s="54">
        <v>77</v>
      </c>
      <c r="G14" s="55">
        <v>3277</v>
      </c>
    </row>
    <row r="15" spans="1:7" s="6" customFormat="1" ht="25.5">
      <c r="A15" s="52">
        <v>8</v>
      </c>
      <c r="B15" s="53" t="s">
        <v>54</v>
      </c>
      <c r="C15" s="54">
        <v>213</v>
      </c>
      <c r="D15" s="54">
        <v>315</v>
      </c>
      <c r="E15" s="5">
        <f t="shared" si="0"/>
        <v>-102</v>
      </c>
      <c r="F15" s="54">
        <v>25</v>
      </c>
      <c r="G15" s="55">
        <v>3224</v>
      </c>
    </row>
    <row r="16" spans="1:7" s="6" customFormat="1" ht="15.75">
      <c r="A16" s="52">
        <v>9</v>
      </c>
      <c r="B16" s="53" t="s">
        <v>51</v>
      </c>
      <c r="C16" s="54">
        <v>202</v>
      </c>
      <c r="D16" s="54">
        <v>213</v>
      </c>
      <c r="E16" s="5">
        <f aca="true" t="shared" si="1" ref="E16:E57">C16-D16</f>
        <v>-11</v>
      </c>
      <c r="F16" s="54">
        <v>24</v>
      </c>
      <c r="G16" s="55">
        <v>3263</v>
      </c>
    </row>
    <row r="17" spans="1:7" s="6" customFormat="1" ht="15.75">
      <c r="A17" s="52">
        <v>10</v>
      </c>
      <c r="B17" s="53" t="s">
        <v>83</v>
      </c>
      <c r="C17" s="54">
        <v>182</v>
      </c>
      <c r="D17" s="54">
        <v>135</v>
      </c>
      <c r="E17" s="5">
        <f t="shared" si="1"/>
        <v>47</v>
      </c>
      <c r="F17" s="54">
        <v>24</v>
      </c>
      <c r="G17" s="55">
        <v>4649</v>
      </c>
    </row>
    <row r="18" spans="1:7" s="6" customFormat="1" ht="25.5">
      <c r="A18" s="52">
        <v>11</v>
      </c>
      <c r="B18" s="53" t="s">
        <v>90</v>
      </c>
      <c r="C18" s="54">
        <v>171</v>
      </c>
      <c r="D18" s="54">
        <v>124</v>
      </c>
      <c r="E18" s="5">
        <f t="shared" si="1"/>
        <v>47</v>
      </c>
      <c r="F18" s="54">
        <v>20</v>
      </c>
      <c r="G18" s="55">
        <v>3358</v>
      </c>
    </row>
    <row r="19" spans="1:7" s="6" customFormat="1" ht="15.75">
      <c r="A19" s="52">
        <v>12</v>
      </c>
      <c r="B19" s="53" t="s">
        <v>57</v>
      </c>
      <c r="C19" s="54">
        <v>163</v>
      </c>
      <c r="D19" s="54">
        <v>151</v>
      </c>
      <c r="E19" s="5">
        <f t="shared" si="1"/>
        <v>12</v>
      </c>
      <c r="F19" s="54">
        <v>7</v>
      </c>
      <c r="G19" s="55">
        <v>3239</v>
      </c>
    </row>
    <row r="20" spans="1:7" s="6" customFormat="1" ht="15.75">
      <c r="A20" s="52">
        <v>13</v>
      </c>
      <c r="B20" s="53" t="s">
        <v>73</v>
      </c>
      <c r="C20" s="54">
        <v>151</v>
      </c>
      <c r="D20" s="54">
        <v>184</v>
      </c>
      <c r="E20" s="5">
        <f t="shared" si="1"/>
        <v>-33</v>
      </c>
      <c r="F20" s="54">
        <v>8</v>
      </c>
      <c r="G20" s="55">
        <v>3314</v>
      </c>
    </row>
    <row r="21" spans="1:7" s="6" customFormat="1" ht="15.75">
      <c r="A21" s="52">
        <v>14</v>
      </c>
      <c r="B21" s="53" t="s">
        <v>88</v>
      </c>
      <c r="C21" s="54">
        <v>150</v>
      </c>
      <c r="D21" s="54">
        <v>134</v>
      </c>
      <c r="E21" s="5">
        <f t="shared" si="1"/>
        <v>16</v>
      </c>
      <c r="F21" s="54">
        <v>5</v>
      </c>
      <c r="G21" s="55">
        <v>3200</v>
      </c>
    </row>
    <row r="22" spans="1:7" s="6" customFormat="1" ht="15.75">
      <c r="A22" s="52">
        <v>15</v>
      </c>
      <c r="B22" s="53" t="s">
        <v>59</v>
      </c>
      <c r="C22" s="54">
        <v>144</v>
      </c>
      <c r="D22" s="54">
        <v>90</v>
      </c>
      <c r="E22" s="5">
        <f t="shared" si="1"/>
        <v>54</v>
      </c>
      <c r="F22" s="54">
        <v>21</v>
      </c>
      <c r="G22" s="55">
        <v>3662</v>
      </c>
    </row>
    <row r="23" spans="1:7" s="6" customFormat="1" ht="15.75">
      <c r="A23" s="52">
        <v>16</v>
      </c>
      <c r="B23" s="53" t="s">
        <v>66</v>
      </c>
      <c r="C23" s="54">
        <v>137</v>
      </c>
      <c r="D23" s="54">
        <v>157</v>
      </c>
      <c r="E23" s="5">
        <f t="shared" si="1"/>
        <v>-20</v>
      </c>
      <c r="F23" s="54">
        <v>38</v>
      </c>
      <c r="G23" s="55">
        <v>3271</v>
      </c>
    </row>
    <row r="24" spans="1:7" s="6" customFormat="1" ht="15.75">
      <c r="A24" s="52">
        <v>17</v>
      </c>
      <c r="B24" s="53" t="s">
        <v>68</v>
      </c>
      <c r="C24" s="54">
        <v>121</v>
      </c>
      <c r="D24" s="54">
        <v>119</v>
      </c>
      <c r="E24" s="5">
        <f t="shared" si="1"/>
        <v>2</v>
      </c>
      <c r="F24" s="54">
        <v>24</v>
      </c>
      <c r="G24" s="55">
        <v>3291</v>
      </c>
    </row>
    <row r="25" spans="1:7" s="6" customFormat="1" ht="15.75">
      <c r="A25" s="52">
        <v>18</v>
      </c>
      <c r="B25" s="53" t="s">
        <v>56</v>
      </c>
      <c r="C25" s="54">
        <v>118</v>
      </c>
      <c r="D25" s="54">
        <v>85</v>
      </c>
      <c r="E25" s="5">
        <f t="shared" si="1"/>
        <v>33</v>
      </c>
      <c r="F25" s="54">
        <v>9</v>
      </c>
      <c r="G25" s="55">
        <v>3250</v>
      </c>
    </row>
    <row r="26" spans="1:7" s="6" customFormat="1" ht="25.5">
      <c r="A26" s="52">
        <v>19</v>
      </c>
      <c r="B26" s="53" t="s">
        <v>84</v>
      </c>
      <c r="C26" s="54">
        <v>112</v>
      </c>
      <c r="D26" s="54">
        <v>179</v>
      </c>
      <c r="E26" s="5">
        <f t="shared" si="1"/>
        <v>-67</v>
      </c>
      <c r="F26" s="54">
        <v>20</v>
      </c>
      <c r="G26" s="56" t="s">
        <v>202</v>
      </c>
    </row>
    <row r="27" spans="1:7" s="6" customFormat="1" ht="25.5">
      <c r="A27" s="52">
        <v>20</v>
      </c>
      <c r="B27" s="53" t="s">
        <v>92</v>
      </c>
      <c r="C27" s="54">
        <v>106</v>
      </c>
      <c r="D27" s="54">
        <v>63</v>
      </c>
      <c r="E27" s="5">
        <f t="shared" si="1"/>
        <v>43</v>
      </c>
      <c r="F27" s="54">
        <v>2</v>
      </c>
      <c r="G27" s="55">
        <v>5000</v>
      </c>
    </row>
    <row r="28" spans="1:7" s="6" customFormat="1" ht="15.75">
      <c r="A28" s="52">
        <v>21</v>
      </c>
      <c r="B28" s="53" t="s">
        <v>55</v>
      </c>
      <c r="C28" s="54">
        <v>105</v>
      </c>
      <c r="D28" s="54">
        <v>81</v>
      </c>
      <c r="E28" s="5">
        <f t="shared" si="1"/>
        <v>24</v>
      </c>
      <c r="F28" s="54">
        <v>10</v>
      </c>
      <c r="G28" s="55">
        <v>3695</v>
      </c>
    </row>
    <row r="29" spans="1:7" s="6" customFormat="1" ht="26.25" customHeight="1">
      <c r="A29" s="52">
        <v>22</v>
      </c>
      <c r="B29" s="53" t="s">
        <v>65</v>
      </c>
      <c r="C29" s="54">
        <v>101</v>
      </c>
      <c r="D29" s="54">
        <v>93</v>
      </c>
      <c r="E29" s="5">
        <f t="shared" si="1"/>
        <v>8</v>
      </c>
      <c r="F29" s="54">
        <v>21</v>
      </c>
      <c r="G29" s="56" t="s">
        <v>203</v>
      </c>
    </row>
    <row r="30" spans="1:7" s="6" customFormat="1" ht="25.5">
      <c r="A30" s="52">
        <v>23</v>
      </c>
      <c r="B30" s="53" t="s">
        <v>145</v>
      </c>
      <c r="C30" s="54">
        <v>101</v>
      </c>
      <c r="D30" s="54">
        <v>223</v>
      </c>
      <c r="E30" s="5">
        <f t="shared" si="1"/>
        <v>-122</v>
      </c>
      <c r="F30" s="54">
        <v>31</v>
      </c>
      <c r="G30" s="56" t="s">
        <v>204</v>
      </c>
    </row>
    <row r="31" spans="1:7" s="6" customFormat="1" ht="15.75">
      <c r="A31" s="52">
        <v>24</v>
      </c>
      <c r="B31" s="53" t="s">
        <v>89</v>
      </c>
      <c r="C31" s="54">
        <v>100</v>
      </c>
      <c r="D31" s="54">
        <v>88</v>
      </c>
      <c r="E31" s="5">
        <f t="shared" si="1"/>
        <v>12</v>
      </c>
      <c r="F31" s="54">
        <v>20</v>
      </c>
      <c r="G31" s="55">
        <v>3314</v>
      </c>
    </row>
    <row r="32" spans="1:7" s="6" customFormat="1" ht="15.75">
      <c r="A32" s="52">
        <v>25</v>
      </c>
      <c r="B32" s="53" t="s">
        <v>81</v>
      </c>
      <c r="C32" s="54">
        <v>92</v>
      </c>
      <c r="D32" s="54">
        <v>93</v>
      </c>
      <c r="E32" s="5">
        <f t="shared" si="1"/>
        <v>-1</v>
      </c>
      <c r="F32" s="54">
        <v>5</v>
      </c>
      <c r="G32" s="55">
        <v>3260</v>
      </c>
    </row>
    <row r="33" spans="1:7" s="6" customFormat="1" ht="15" customHeight="1">
      <c r="A33" s="52">
        <v>26</v>
      </c>
      <c r="B33" s="53" t="s">
        <v>67</v>
      </c>
      <c r="C33" s="54">
        <v>85</v>
      </c>
      <c r="D33" s="54">
        <v>60</v>
      </c>
      <c r="E33" s="5">
        <f t="shared" si="1"/>
        <v>25</v>
      </c>
      <c r="F33" s="54">
        <v>10</v>
      </c>
      <c r="G33" s="55">
        <v>3575</v>
      </c>
    </row>
    <row r="34" spans="1:7" s="6" customFormat="1" ht="15.75">
      <c r="A34" s="52">
        <v>27</v>
      </c>
      <c r="B34" s="53" t="s">
        <v>60</v>
      </c>
      <c r="C34" s="54">
        <v>80</v>
      </c>
      <c r="D34" s="54">
        <v>50</v>
      </c>
      <c r="E34" s="5">
        <f t="shared" si="1"/>
        <v>30</v>
      </c>
      <c r="F34" s="54">
        <v>6</v>
      </c>
      <c r="G34" s="55">
        <v>3200</v>
      </c>
    </row>
    <row r="35" spans="1:7" s="6" customFormat="1" ht="25.5">
      <c r="A35" s="52">
        <v>28</v>
      </c>
      <c r="B35" s="53" t="s">
        <v>87</v>
      </c>
      <c r="C35" s="54">
        <v>79</v>
      </c>
      <c r="D35" s="54">
        <v>118</v>
      </c>
      <c r="E35" s="5">
        <f t="shared" si="1"/>
        <v>-39</v>
      </c>
      <c r="F35" s="54">
        <v>38</v>
      </c>
      <c r="G35" s="55">
        <v>3247</v>
      </c>
    </row>
    <row r="36" spans="1:7" s="6" customFormat="1" ht="15.75">
      <c r="A36" s="52">
        <v>29</v>
      </c>
      <c r="B36" s="53" t="s">
        <v>63</v>
      </c>
      <c r="C36" s="54">
        <v>72</v>
      </c>
      <c r="D36" s="54">
        <v>94</v>
      </c>
      <c r="E36" s="5">
        <f t="shared" si="1"/>
        <v>-22</v>
      </c>
      <c r="F36" s="54">
        <v>10</v>
      </c>
      <c r="G36" s="56" t="s">
        <v>205</v>
      </c>
    </row>
    <row r="37" spans="1:7" s="6" customFormat="1" ht="15.75">
      <c r="A37" s="52">
        <v>30</v>
      </c>
      <c r="B37" s="53" t="s">
        <v>98</v>
      </c>
      <c r="C37" s="54">
        <v>72</v>
      </c>
      <c r="D37" s="54">
        <v>45</v>
      </c>
      <c r="E37" s="5">
        <f t="shared" si="1"/>
        <v>27</v>
      </c>
      <c r="F37" s="54">
        <v>4</v>
      </c>
      <c r="G37" s="55">
        <v>3650</v>
      </c>
    </row>
    <row r="38" spans="1:7" s="6" customFormat="1" ht="51">
      <c r="A38" s="52">
        <v>31</v>
      </c>
      <c r="B38" s="53" t="s">
        <v>146</v>
      </c>
      <c r="C38" s="54">
        <v>70</v>
      </c>
      <c r="D38" s="54">
        <v>97</v>
      </c>
      <c r="E38" s="5">
        <f t="shared" si="1"/>
        <v>-27</v>
      </c>
      <c r="F38" s="54">
        <v>6</v>
      </c>
      <c r="G38" s="55">
        <v>3200</v>
      </c>
    </row>
    <row r="39" spans="1:7" s="6" customFormat="1" ht="25.5">
      <c r="A39" s="52">
        <v>32</v>
      </c>
      <c r="B39" s="53" t="s">
        <v>147</v>
      </c>
      <c r="C39" s="54">
        <v>70</v>
      </c>
      <c r="D39" s="54">
        <v>53</v>
      </c>
      <c r="E39" s="5">
        <f t="shared" si="1"/>
        <v>17</v>
      </c>
      <c r="F39" s="54">
        <v>16</v>
      </c>
      <c r="G39" s="56" t="s">
        <v>202</v>
      </c>
    </row>
    <row r="40" spans="1:7" s="6" customFormat="1" ht="15.75">
      <c r="A40" s="52">
        <v>33</v>
      </c>
      <c r="B40" s="53" t="s">
        <v>148</v>
      </c>
      <c r="C40" s="54">
        <v>67</v>
      </c>
      <c r="D40" s="54">
        <v>108</v>
      </c>
      <c r="E40" s="5">
        <f t="shared" si="1"/>
        <v>-41</v>
      </c>
      <c r="F40" s="54">
        <v>4</v>
      </c>
      <c r="G40" s="55">
        <v>3200</v>
      </c>
    </row>
    <row r="41" spans="1:7" s="6" customFormat="1" ht="15.75">
      <c r="A41" s="52">
        <v>34</v>
      </c>
      <c r="B41" s="53" t="s">
        <v>74</v>
      </c>
      <c r="C41" s="54">
        <v>65</v>
      </c>
      <c r="D41" s="54">
        <v>80</v>
      </c>
      <c r="E41" s="5">
        <f t="shared" si="1"/>
        <v>-15</v>
      </c>
      <c r="F41" s="54">
        <v>17</v>
      </c>
      <c r="G41" s="56" t="s">
        <v>206</v>
      </c>
    </row>
    <row r="42" spans="1:7" s="6" customFormat="1" ht="15.75">
      <c r="A42" s="52">
        <v>35</v>
      </c>
      <c r="B42" s="53" t="s">
        <v>91</v>
      </c>
      <c r="C42" s="54">
        <v>65</v>
      </c>
      <c r="D42" s="54">
        <v>89</v>
      </c>
      <c r="E42" s="5">
        <f t="shared" si="1"/>
        <v>-24</v>
      </c>
      <c r="F42" s="54">
        <v>8</v>
      </c>
      <c r="G42" s="55">
        <v>3200</v>
      </c>
    </row>
    <row r="43" spans="1:7" s="6" customFormat="1" ht="15.75">
      <c r="A43" s="52">
        <v>36</v>
      </c>
      <c r="B43" s="53" t="s">
        <v>86</v>
      </c>
      <c r="C43" s="54">
        <v>63</v>
      </c>
      <c r="D43" s="54">
        <v>63</v>
      </c>
      <c r="E43" s="5">
        <f t="shared" si="1"/>
        <v>0</v>
      </c>
      <c r="F43" s="54">
        <v>2</v>
      </c>
      <c r="G43" s="55">
        <v>3200</v>
      </c>
    </row>
    <row r="44" spans="1:7" s="6" customFormat="1" ht="15.75">
      <c r="A44" s="52">
        <v>37</v>
      </c>
      <c r="B44" s="53" t="s">
        <v>94</v>
      </c>
      <c r="C44" s="54">
        <v>62</v>
      </c>
      <c r="D44" s="54">
        <v>52</v>
      </c>
      <c r="E44" s="5">
        <f t="shared" si="1"/>
        <v>10</v>
      </c>
      <c r="F44" s="54">
        <v>2</v>
      </c>
      <c r="G44" s="55">
        <v>4100</v>
      </c>
    </row>
    <row r="45" spans="1:7" s="6" customFormat="1" ht="15.75">
      <c r="A45" s="52">
        <v>38</v>
      </c>
      <c r="B45" s="53" t="s">
        <v>61</v>
      </c>
      <c r="C45" s="54">
        <v>62</v>
      </c>
      <c r="D45" s="54">
        <v>54</v>
      </c>
      <c r="E45" s="5">
        <f t="shared" si="1"/>
        <v>8</v>
      </c>
      <c r="F45" s="54">
        <v>2</v>
      </c>
      <c r="G45" s="55">
        <v>3200</v>
      </c>
    </row>
    <row r="46" spans="1:7" s="6" customFormat="1" ht="15.75">
      <c r="A46" s="52">
        <v>39</v>
      </c>
      <c r="B46" s="53" t="s">
        <v>62</v>
      </c>
      <c r="C46" s="54">
        <v>59</v>
      </c>
      <c r="D46" s="54">
        <v>56</v>
      </c>
      <c r="E46" s="5">
        <f t="shared" si="1"/>
        <v>3</v>
      </c>
      <c r="F46" s="54">
        <v>12</v>
      </c>
      <c r="G46" s="55">
        <v>3346</v>
      </c>
    </row>
    <row r="47" spans="1:7" s="6" customFormat="1" ht="15.75">
      <c r="A47" s="52">
        <v>40</v>
      </c>
      <c r="B47" s="53" t="s">
        <v>69</v>
      </c>
      <c r="C47" s="54">
        <v>56</v>
      </c>
      <c r="D47" s="54">
        <v>55</v>
      </c>
      <c r="E47" s="5">
        <f t="shared" si="1"/>
        <v>1</v>
      </c>
      <c r="F47" s="54">
        <v>14</v>
      </c>
      <c r="G47" s="55">
        <v>343</v>
      </c>
    </row>
    <row r="48" spans="1:7" s="6" customFormat="1" ht="15.75">
      <c r="A48" s="52">
        <v>41</v>
      </c>
      <c r="B48" s="53" t="s">
        <v>58</v>
      </c>
      <c r="C48" s="54">
        <v>55</v>
      </c>
      <c r="D48" s="54">
        <v>213</v>
      </c>
      <c r="E48" s="5">
        <f t="shared" si="1"/>
        <v>-158</v>
      </c>
      <c r="F48" s="54">
        <v>1</v>
      </c>
      <c r="G48" s="55">
        <v>3582</v>
      </c>
    </row>
    <row r="49" spans="1:7" s="6" customFormat="1" ht="15.75">
      <c r="A49" s="52">
        <v>42</v>
      </c>
      <c r="B49" s="53" t="s">
        <v>119</v>
      </c>
      <c r="C49" s="54">
        <v>55</v>
      </c>
      <c r="D49" s="54">
        <v>32</v>
      </c>
      <c r="E49" s="5">
        <f t="shared" si="1"/>
        <v>23</v>
      </c>
      <c r="F49" s="54">
        <v>5</v>
      </c>
      <c r="G49" s="55">
        <v>3680</v>
      </c>
    </row>
    <row r="50" spans="1:7" s="6" customFormat="1" ht="15.75">
      <c r="A50" s="52">
        <v>43</v>
      </c>
      <c r="B50" s="53" t="s">
        <v>122</v>
      </c>
      <c r="C50" s="54">
        <v>54</v>
      </c>
      <c r="D50" s="54">
        <v>39</v>
      </c>
      <c r="E50" s="5">
        <f t="shared" si="1"/>
        <v>15</v>
      </c>
      <c r="F50" s="54">
        <v>16</v>
      </c>
      <c r="G50" s="55">
        <v>3228</v>
      </c>
    </row>
    <row r="51" spans="1:7" s="6" customFormat="1" ht="15.75">
      <c r="A51" s="52">
        <v>44</v>
      </c>
      <c r="B51" s="53" t="s">
        <v>70</v>
      </c>
      <c r="C51" s="54">
        <v>52</v>
      </c>
      <c r="D51" s="54">
        <v>49</v>
      </c>
      <c r="E51" s="5">
        <f t="shared" si="1"/>
        <v>3</v>
      </c>
      <c r="F51" s="54">
        <v>1</v>
      </c>
      <c r="G51" s="55">
        <v>3200</v>
      </c>
    </row>
    <row r="52" spans="1:7" s="6" customFormat="1" ht="15" customHeight="1">
      <c r="A52" s="52">
        <v>45</v>
      </c>
      <c r="B52" s="53" t="s">
        <v>116</v>
      </c>
      <c r="C52" s="54">
        <v>52</v>
      </c>
      <c r="D52" s="54">
        <v>73</v>
      </c>
      <c r="E52" s="5">
        <f t="shared" si="1"/>
        <v>-21</v>
      </c>
      <c r="F52" s="54">
        <v>4</v>
      </c>
      <c r="G52" s="55">
        <v>3200</v>
      </c>
    </row>
    <row r="53" spans="1:7" s="6" customFormat="1" ht="15.75">
      <c r="A53" s="52">
        <v>46</v>
      </c>
      <c r="B53" s="53" t="s">
        <v>99</v>
      </c>
      <c r="C53" s="54">
        <v>50</v>
      </c>
      <c r="D53" s="54">
        <v>95</v>
      </c>
      <c r="E53" s="5">
        <f t="shared" si="1"/>
        <v>-45</v>
      </c>
      <c r="F53" s="54">
        <v>7</v>
      </c>
      <c r="G53" s="55">
        <v>4500</v>
      </c>
    </row>
    <row r="54" spans="1:7" s="6" customFormat="1" ht="15" customHeight="1">
      <c r="A54" s="52">
        <v>47</v>
      </c>
      <c r="B54" s="53" t="s">
        <v>149</v>
      </c>
      <c r="C54" s="54">
        <v>44</v>
      </c>
      <c r="D54" s="54">
        <v>53</v>
      </c>
      <c r="E54" s="5">
        <f t="shared" si="1"/>
        <v>-9</v>
      </c>
      <c r="F54" s="54">
        <v>4</v>
      </c>
      <c r="G54" s="55">
        <v>4166</v>
      </c>
    </row>
    <row r="55" spans="1:7" s="6" customFormat="1" ht="15.75">
      <c r="A55" s="52">
        <v>48</v>
      </c>
      <c r="B55" s="53" t="s">
        <v>121</v>
      </c>
      <c r="C55" s="54">
        <v>42</v>
      </c>
      <c r="D55" s="54">
        <v>48</v>
      </c>
      <c r="E55" s="5">
        <f t="shared" si="1"/>
        <v>-6</v>
      </c>
      <c r="F55" s="54">
        <v>15</v>
      </c>
      <c r="G55" s="56" t="s">
        <v>207</v>
      </c>
    </row>
    <row r="56" spans="1:7" s="6" customFormat="1" ht="15.75">
      <c r="A56" s="52">
        <v>49</v>
      </c>
      <c r="B56" s="53" t="s">
        <v>150</v>
      </c>
      <c r="C56" s="54">
        <v>41</v>
      </c>
      <c r="D56" s="54">
        <v>104</v>
      </c>
      <c r="E56" s="5">
        <f t="shared" si="1"/>
        <v>-63</v>
      </c>
      <c r="F56" s="54">
        <v>9</v>
      </c>
      <c r="G56" s="55">
        <v>3261</v>
      </c>
    </row>
    <row r="57" spans="1:7" s="6" customFormat="1" ht="15.75">
      <c r="A57" s="52">
        <v>50</v>
      </c>
      <c r="B57" s="53" t="s">
        <v>110</v>
      </c>
      <c r="C57" s="54">
        <v>39</v>
      </c>
      <c r="D57" s="54">
        <v>66</v>
      </c>
      <c r="E57" s="5">
        <f t="shared" si="1"/>
        <v>-27</v>
      </c>
      <c r="F57" s="54">
        <v>8</v>
      </c>
      <c r="G57" s="55">
        <v>3238</v>
      </c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r:id="rId1"/>
  <ignoredErrors>
    <ignoredError sqref="G26 G29 G30:G5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99"/>
  <sheetViews>
    <sheetView zoomScaleSheetLayoutView="85" zoomScalePageLayoutView="0" workbookViewId="0" topLeftCell="A1">
      <selection activeCell="I9" sqref="I9"/>
    </sheetView>
  </sheetViews>
  <sheetFormatPr defaultColWidth="8.8515625" defaultRowHeight="15"/>
  <cols>
    <col min="1" max="1" width="33.57421875" style="1" customWidth="1"/>
    <col min="2" max="2" width="11.140625" style="1" customWidth="1"/>
    <col min="3" max="3" width="14.00390625" style="7" customWidth="1"/>
    <col min="4" max="4" width="15.421875" style="7" customWidth="1"/>
    <col min="5" max="5" width="15.28125" style="7" customWidth="1"/>
    <col min="6" max="6" width="17.57421875" style="7" customWidth="1"/>
    <col min="7" max="16384" width="8.8515625" style="1" customWidth="1"/>
  </cols>
  <sheetData>
    <row r="1" spans="1:6" s="4" customFormat="1" ht="50.25" customHeight="1">
      <c r="A1" s="148" t="s">
        <v>161</v>
      </c>
      <c r="B1" s="148"/>
      <c r="C1" s="148"/>
      <c r="D1" s="148"/>
      <c r="E1" s="148"/>
      <c r="F1" s="148"/>
    </row>
    <row r="2" spans="1:6" s="4" customFormat="1" ht="20.25" customHeight="1">
      <c r="A2" s="154" t="s">
        <v>71</v>
      </c>
      <c r="B2" s="154"/>
      <c r="C2" s="154"/>
      <c r="D2" s="154"/>
      <c r="E2" s="154"/>
      <c r="F2" s="154"/>
    </row>
    <row r="3" ht="12" customHeight="1"/>
    <row r="4" spans="1:6" ht="18.75" customHeight="1">
      <c r="A4" s="150" t="s">
        <v>42</v>
      </c>
      <c r="B4" s="151" t="s">
        <v>43</v>
      </c>
      <c r="C4" s="151" t="s">
        <v>44</v>
      </c>
      <c r="D4" s="151" t="s">
        <v>45</v>
      </c>
      <c r="E4" s="152" t="s">
        <v>152</v>
      </c>
      <c r="F4" s="152"/>
    </row>
    <row r="5" spans="1:6" ht="18.75" customHeight="1">
      <c r="A5" s="150"/>
      <c r="B5" s="151"/>
      <c r="C5" s="151"/>
      <c r="D5" s="151"/>
      <c r="E5" s="151" t="s">
        <v>46</v>
      </c>
      <c r="F5" s="155" t="s">
        <v>47</v>
      </c>
    </row>
    <row r="6" spans="1:6" ht="58.5" customHeight="1">
      <c r="A6" s="150"/>
      <c r="B6" s="151"/>
      <c r="C6" s="151"/>
      <c r="D6" s="151"/>
      <c r="E6" s="151"/>
      <c r="F6" s="155"/>
    </row>
    <row r="7" spans="1:6" ht="12.75">
      <c r="A7" s="2" t="s">
        <v>72</v>
      </c>
      <c r="B7" s="2"/>
      <c r="C7" s="8"/>
      <c r="D7" s="8">
        <v>4</v>
      </c>
      <c r="E7" s="8"/>
      <c r="F7" s="8"/>
    </row>
    <row r="8" spans="1:13" ht="27" customHeight="1">
      <c r="A8" s="153" t="s">
        <v>28</v>
      </c>
      <c r="B8" s="153"/>
      <c r="C8" s="153"/>
      <c r="D8" s="153"/>
      <c r="E8" s="153"/>
      <c r="F8" s="153"/>
      <c r="M8" s="9"/>
    </row>
    <row r="9" spans="1:13" ht="15.75">
      <c r="A9" s="58" t="s">
        <v>84</v>
      </c>
      <c r="B9" s="54">
        <v>112</v>
      </c>
      <c r="C9" s="54">
        <v>179</v>
      </c>
      <c r="D9" s="5">
        <f aca="true" t="shared" si="0" ref="D9:D18">B9-C9</f>
        <v>-67</v>
      </c>
      <c r="E9" s="54">
        <v>20</v>
      </c>
      <c r="F9" s="5">
        <v>3237</v>
      </c>
      <c r="M9" s="9"/>
    </row>
    <row r="10" spans="1:6" ht="15.75">
      <c r="A10" s="58" t="s">
        <v>99</v>
      </c>
      <c r="B10" s="54">
        <v>50</v>
      </c>
      <c r="C10" s="54">
        <v>95</v>
      </c>
      <c r="D10" s="5">
        <f t="shared" si="0"/>
        <v>-45</v>
      </c>
      <c r="E10" s="54">
        <v>7</v>
      </c>
      <c r="F10" s="5">
        <v>4500</v>
      </c>
    </row>
    <row r="11" spans="1:6" ht="15.75">
      <c r="A11" s="58" t="s">
        <v>150</v>
      </c>
      <c r="B11" s="54">
        <v>41</v>
      </c>
      <c r="C11" s="54">
        <v>104</v>
      </c>
      <c r="D11" s="5">
        <f t="shared" si="0"/>
        <v>-63</v>
      </c>
      <c r="E11" s="54">
        <v>9</v>
      </c>
      <c r="F11" s="5">
        <v>3261</v>
      </c>
    </row>
    <row r="12" spans="1:6" ht="15.75">
      <c r="A12" s="58" t="s">
        <v>85</v>
      </c>
      <c r="B12" s="54">
        <v>29</v>
      </c>
      <c r="C12" s="54">
        <v>40</v>
      </c>
      <c r="D12" s="5">
        <f t="shared" si="0"/>
        <v>-11</v>
      </c>
      <c r="E12" s="54">
        <v>4</v>
      </c>
      <c r="F12" s="5">
        <v>3462</v>
      </c>
    </row>
    <row r="13" spans="1:6" ht="15.75">
      <c r="A13" s="58" t="s">
        <v>102</v>
      </c>
      <c r="B13" s="54">
        <v>28</v>
      </c>
      <c r="C13" s="54">
        <v>52</v>
      </c>
      <c r="D13" s="5">
        <f t="shared" si="0"/>
        <v>-24</v>
      </c>
      <c r="E13" s="54">
        <v>1</v>
      </c>
      <c r="F13" s="5">
        <v>3200</v>
      </c>
    </row>
    <row r="14" spans="1:6" ht="15.75">
      <c r="A14" s="58" t="s">
        <v>100</v>
      </c>
      <c r="B14" s="54">
        <v>24</v>
      </c>
      <c r="C14" s="54">
        <v>37</v>
      </c>
      <c r="D14" s="5">
        <f t="shared" si="0"/>
        <v>-13</v>
      </c>
      <c r="E14" s="54">
        <v>2</v>
      </c>
      <c r="F14" s="5">
        <v>3200</v>
      </c>
    </row>
    <row r="15" spans="1:6" ht="47.25">
      <c r="A15" s="58" t="s">
        <v>153</v>
      </c>
      <c r="B15" s="54">
        <v>23</v>
      </c>
      <c r="C15" s="54">
        <v>33</v>
      </c>
      <c r="D15" s="5">
        <f t="shared" si="0"/>
        <v>-10</v>
      </c>
      <c r="E15" s="54">
        <v>12</v>
      </c>
      <c r="F15" s="5">
        <v>3205</v>
      </c>
    </row>
    <row r="16" spans="1:6" ht="31.5">
      <c r="A16" s="58" t="s">
        <v>103</v>
      </c>
      <c r="B16" s="54">
        <v>22</v>
      </c>
      <c r="C16" s="54">
        <v>104</v>
      </c>
      <c r="D16" s="5">
        <f t="shared" si="0"/>
        <v>-82</v>
      </c>
      <c r="E16" s="54">
        <v>1</v>
      </c>
      <c r="F16" s="5">
        <v>5500</v>
      </c>
    </row>
    <row r="17" spans="1:6" ht="15.75">
      <c r="A17" s="58" t="s">
        <v>101</v>
      </c>
      <c r="B17" s="54">
        <v>22</v>
      </c>
      <c r="C17" s="54">
        <v>70</v>
      </c>
      <c r="D17" s="5">
        <f t="shared" si="0"/>
        <v>-48</v>
      </c>
      <c r="E17" s="54">
        <v>2</v>
      </c>
      <c r="F17" s="5">
        <v>4150</v>
      </c>
    </row>
    <row r="18" spans="1:6" ht="15.75">
      <c r="A18" s="58" t="s">
        <v>104</v>
      </c>
      <c r="B18" s="54">
        <v>20</v>
      </c>
      <c r="C18" s="54">
        <v>16</v>
      </c>
      <c r="D18" s="5">
        <f t="shared" si="0"/>
        <v>4</v>
      </c>
      <c r="E18" s="54">
        <v>8</v>
      </c>
      <c r="F18" s="5">
        <v>3913</v>
      </c>
    </row>
    <row r="19" spans="1:6" ht="30" customHeight="1">
      <c r="A19" s="153" t="s">
        <v>2</v>
      </c>
      <c r="B19" s="153"/>
      <c r="C19" s="153"/>
      <c r="D19" s="153"/>
      <c r="E19" s="153"/>
      <c r="F19" s="153"/>
    </row>
    <row r="20" spans="1:6" ht="15.75">
      <c r="A20" s="59" t="s">
        <v>58</v>
      </c>
      <c r="B20" s="54">
        <v>55</v>
      </c>
      <c r="C20" s="54">
        <v>213</v>
      </c>
      <c r="D20" s="5">
        <f aca="true" t="shared" si="1" ref="D20:D28">B20-C20</f>
        <v>-158</v>
      </c>
      <c r="E20" s="54">
        <v>1</v>
      </c>
      <c r="F20" s="11">
        <v>3583</v>
      </c>
    </row>
    <row r="21" spans="1:6" ht="15.75">
      <c r="A21" s="59" t="s">
        <v>107</v>
      </c>
      <c r="B21" s="54">
        <v>29</v>
      </c>
      <c r="C21" s="54">
        <v>23</v>
      </c>
      <c r="D21" s="5">
        <f t="shared" si="1"/>
        <v>6</v>
      </c>
      <c r="E21" s="54">
        <v>6</v>
      </c>
      <c r="F21" s="5">
        <v>3250</v>
      </c>
    </row>
    <row r="22" spans="1:6" ht="31.5">
      <c r="A22" s="59" t="s">
        <v>154</v>
      </c>
      <c r="B22" s="54">
        <v>29</v>
      </c>
      <c r="C22" s="54">
        <v>60</v>
      </c>
      <c r="D22" s="5">
        <f t="shared" si="1"/>
        <v>-31</v>
      </c>
      <c r="E22" s="54">
        <v>1</v>
      </c>
      <c r="F22" s="5">
        <v>3200</v>
      </c>
    </row>
    <row r="23" spans="1:6" ht="15.75">
      <c r="A23" s="59" t="s">
        <v>105</v>
      </c>
      <c r="B23" s="54">
        <v>27</v>
      </c>
      <c r="C23" s="54">
        <v>195</v>
      </c>
      <c r="D23" s="5">
        <f t="shared" si="1"/>
        <v>-168</v>
      </c>
      <c r="E23" s="54">
        <v>6</v>
      </c>
      <c r="F23" s="5">
        <v>3533</v>
      </c>
    </row>
    <row r="24" spans="1:6" ht="15.75">
      <c r="A24" s="59" t="s">
        <v>108</v>
      </c>
      <c r="B24" s="54">
        <v>26</v>
      </c>
      <c r="C24" s="54">
        <v>18</v>
      </c>
      <c r="D24" s="5">
        <f t="shared" si="1"/>
        <v>8</v>
      </c>
      <c r="E24" s="54">
        <v>2</v>
      </c>
      <c r="F24" s="5">
        <v>3307</v>
      </c>
    </row>
    <row r="25" spans="1:6" ht="15.75">
      <c r="A25" s="59" t="s">
        <v>106</v>
      </c>
      <c r="B25" s="54">
        <v>24</v>
      </c>
      <c r="C25" s="54">
        <v>49</v>
      </c>
      <c r="D25" s="5">
        <f t="shared" si="1"/>
        <v>-25</v>
      </c>
      <c r="E25" s="54">
        <v>5</v>
      </c>
      <c r="F25" s="5">
        <v>3260</v>
      </c>
    </row>
    <row r="26" spans="1:6" ht="31.5">
      <c r="A26" s="59" t="s">
        <v>155</v>
      </c>
      <c r="B26" s="54">
        <v>22</v>
      </c>
      <c r="C26" s="54">
        <v>32</v>
      </c>
      <c r="D26" s="5">
        <f t="shared" si="1"/>
        <v>-10</v>
      </c>
      <c r="E26" s="54">
        <v>1</v>
      </c>
      <c r="F26" s="5">
        <v>3200</v>
      </c>
    </row>
    <row r="27" spans="1:6" ht="47.25">
      <c r="A27" s="59" t="s">
        <v>109</v>
      </c>
      <c r="B27" s="54">
        <v>20</v>
      </c>
      <c r="C27" s="54">
        <v>5</v>
      </c>
      <c r="D27" s="5">
        <f t="shared" si="1"/>
        <v>15</v>
      </c>
      <c r="E27" s="54">
        <v>15</v>
      </c>
      <c r="F27" s="5">
        <v>4000</v>
      </c>
    </row>
    <row r="28" spans="1:6" ht="15.75">
      <c r="A28" s="59" t="s">
        <v>156</v>
      </c>
      <c r="B28" s="54">
        <v>20</v>
      </c>
      <c r="C28" s="54">
        <v>127</v>
      </c>
      <c r="D28" s="5">
        <f t="shared" si="1"/>
        <v>-107</v>
      </c>
      <c r="E28" s="54">
        <v>6</v>
      </c>
      <c r="F28" s="5">
        <v>3466</v>
      </c>
    </row>
    <row r="29" spans="1:6" ht="30" customHeight="1">
      <c r="A29" s="153" t="s">
        <v>1</v>
      </c>
      <c r="B29" s="153"/>
      <c r="C29" s="153"/>
      <c r="D29" s="153"/>
      <c r="E29" s="153"/>
      <c r="F29" s="153"/>
    </row>
    <row r="30" spans="1:6" ht="15.75">
      <c r="A30" s="59" t="s">
        <v>53</v>
      </c>
      <c r="B30" s="54">
        <v>226</v>
      </c>
      <c r="C30" s="54">
        <v>462</v>
      </c>
      <c r="D30" s="5">
        <f aca="true" t="shared" si="2" ref="D30:D36">B30-C30</f>
        <v>-236</v>
      </c>
      <c r="E30" s="54">
        <v>35</v>
      </c>
      <c r="F30" s="5">
        <v>3306</v>
      </c>
    </row>
    <row r="31" spans="1:6" ht="15.75">
      <c r="A31" s="59" t="s">
        <v>73</v>
      </c>
      <c r="B31" s="54">
        <v>151</v>
      </c>
      <c r="C31" s="54">
        <v>184</v>
      </c>
      <c r="D31" s="5">
        <f t="shared" si="2"/>
        <v>-33</v>
      </c>
      <c r="E31" s="54">
        <v>8</v>
      </c>
      <c r="F31" s="5">
        <v>3314</v>
      </c>
    </row>
    <row r="32" spans="1:6" ht="15.75">
      <c r="A32" s="59" t="s">
        <v>74</v>
      </c>
      <c r="B32" s="54">
        <v>65</v>
      </c>
      <c r="C32" s="54">
        <v>80</v>
      </c>
      <c r="D32" s="5">
        <f t="shared" si="2"/>
        <v>-15</v>
      </c>
      <c r="E32" s="54">
        <v>17</v>
      </c>
      <c r="F32" s="5">
        <v>3332</v>
      </c>
    </row>
    <row r="33" spans="1:6" ht="15.75">
      <c r="A33" s="59" t="s">
        <v>110</v>
      </c>
      <c r="B33" s="54">
        <v>39</v>
      </c>
      <c r="C33" s="54">
        <v>66</v>
      </c>
      <c r="D33" s="5">
        <f t="shared" si="2"/>
        <v>-27</v>
      </c>
      <c r="E33" s="54">
        <v>8</v>
      </c>
      <c r="F33" s="5">
        <v>3238</v>
      </c>
    </row>
    <row r="34" spans="1:6" ht="15.75">
      <c r="A34" s="59" t="s">
        <v>64</v>
      </c>
      <c r="B34" s="54">
        <v>32</v>
      </c>
      <c r="C34" s="54">
        <v>55</v>
      </c>
      <c r="D34" s="5">
        <f t="shared" si="2"/>
        <v>-23</v>
      </c>
      <c r="E34" s="54">
        <v>3</v>
      </c>
      <c r="F34" s="5">
        <v>3200</v>
      </c>
    </row>
    <row r="35" spans="1:6" ht="15.75">
      <c r="A35" s="59" t="s">
        <v>111</v>
      </c>
      <c r="B35" s="54">
        <v>27</v>
      </c>
      <c r="C35" s="54">
        <v>44</v>
      </c>
      <c r="D35" s="5">
        <f t="shared" si="2"/>
        <v>-17</v>
      </c>
      <c r="E35" s="54">
        <v>1</v>
      </c>
      <c r="F35" s="5">
        <v>3200</v>
      </c>
    </row>
    <row r="36" spans="1:6" ht="15.75">
      <c r="A36" s="59" t="s">
        <v>157</v>
      </c>
      <c r="B36" s="54">
        <v>24</v>
      </c>
      <c r="C36" s="54">
        <v>9</v>
      </c>
      <c r="D36" s="5">
        <f t="shared" si="2"/>
        <v>15</v>
      </c>
      <c r="E36" s="54">
        <v>1</v>
      </c>
      <c r="F36" s="5">
        <v>3200</v>
      </c>
    </row>
    <row r="37" spans="1:6" ht="30" customHeight="1">
      <c r="A37" s="153" t="s">
        <v>0</v>
      </c>
      <c r="B37" s="153"/>
      <c r="C37" s="153"/>
      <c r="D37" s="153"/>
      <c r="E37" s="153"/>
      <c r="F37" s="153"/>
    </row>
    <row r="38" spans="1:6" ht="15.75">
      <c r="A38" s="59" t="s">
        <v>66</v>
      </c>
      <c r="B38" s="54">
        <v>137</v>
      </c>
      <c r="C38" s="54">
        <v>157</v>
      </c>
      <c r="D38" s="5">
        <f aca="true" t="shared" si="3" ref="D38:D46">B38-C38</f>
        <v>-20</v>
      </c>
      <c r="E38" s="54">
        <v>38</v>
      </c>
      <c r="F38" s="5">
        <v>3271</v>
      </c>
    </row>
    <row r="39" spans="1:6" ht="15.75">
      <c r="A39" s="59" t="s">
        <v>63</v>
      </c>
      <c r="B39" s="54">
        <v>72</v>
      </c>
      <c r="C39" s="54">
        <v>94</v>
      </c>
      <c r="D39" s="5">
        <f t="shared" si="3"/>
        <v>-22</v>
      </c>
      <c r="E39" s="54">
        <v>10</v>
      </c>
      <c r="F39" s="5">
        <v>3402</v>
      </c>
    </row>
    <row r="40" spans="1:6" ht="15.75">
      <c r="A40" s="59" t="s">
        <v>148</v>
      </c>
      <c r="B40" s="54">
        <v>67</v>
      </c>
      <c r="C40" s="54">
        <v>108</v>
      </c>
      <c r="D40" s="5">
        <f t="shared" si="3"/>
        <v>-41</v>
      </c>
      <c r="E40" s="54">
        <v>4</v>
      </c>
      <c r="F40" s="5">
        <v>3200</v>
      </c>
    </row>
    <row r="41" spans="1:6" ht="15.75">
      <c r="A41" s="59" t="s">
        <v>86</v>
      </c>
      <c r="B41" s="54">
        <v>63</v>
      </c>
      <c r="C41" s="54">
        <v>63</v>
      </c>
      <c r="D41" s="5">
        <f t="shared" si="3"/>
        <v>0</v>
      </c>
      <c r="E41" s="54">
        <v>2</v>
      </c>
      <c r="F41" s="5">
        <v>3200</v>
      </c>
    </row>
    <row r="42" spans="1:6" ht="18.75" customHeight="1">
      <c r="A42" s="59" t="s">
        <v>158</v>
      </c>
      <c r="B42" s="54">
        <v>35</v>
      </c>
      <c r="C42" s="54">
        <v>84</v>
      </c>
      <c r="D42" s="5">
        <f t="shared" si="3"/>
        <v>-49</v>
      </c>
      <c r="E42" s="54">
        <v>5</v>
      </c>
      <c r="F42" s="5">
        <v>3276</v>
      </c>
    </row>
    <row r="43" spans="1:6" ht="31.5">
      <c r="A43" s="59" t="s">
        <v>114</v>
      </c>
      <c r="B43" s="54">
        <v>30</v>
      </c>
      <c r="C43" s="54">
        <v>41</v>
      </c>
      <c r="D43" s="5">
        <f t="shared" si="3"/>
        <v>-11</v>
      </c>
      <c r="E43" s="54">
        <v>4</v>
      </c>
      <c r="F43" s="5">
        <v>3400</v>
      </c>
    </row>
    <row r="44" spans="1:6" ht="15.75">
      <c r="A44" s="59" t="s">
        <v>113</v>
      </c>
      <c r="B44" s="54">
        <v>27</v>
      </c>
      <c r="C44" s="54">
        <v>54</v>
      </c>
      <c r="D44" s="5">
        <f t="shared" si="3"/>
        <v>-27</v>
      </c>
      <c r="E44" s="54">
        <v>2</v>
      </c>
      <c r="F44" s="5">
        <v>3350</v>
      </c>
    </row>
    <row r="45" spans="1:6" ht="31.5">
      <c r="A45" s="59" t="s">
        <v>112</v>
      </c>
      <c r="B45" s="54">
        <v>26</v>
      </c>
      <c r="C45" s="54">
        <v>98</v>
      </c>
      <c r="D45" s="5">
        <f t="shared" si="3"/>
        <v>-72</v>
      </c>
      <c r="E45" s="54">
        <v>4</v>
      </c>
      <c r="F45" s="5">
        <v>3203</v>
      </c>
    </row>
    <row r="46" spans="1:6" ht="15.75">
      <c r="A46" s="59" t="s">
        <v>159</v>
      </c>
      <c r="B46" s="54">
        <v>25</v>
      </c>
      <c r="C46" s="54">
        <v>31</v>
      </c>
      <c r="D46" s="5">
        <f t="shared" si="3"/>
        <v>-6</v>
      </c>
      <c r="E46" s="54">
        <v>16</v>
      </c>
      <c r="F46" s="5">
        <v>3372</v>
      </c>
    </row>
    <row r="47" spans="1:6" ht="30" customHeight="1">
      <c r="A47" s="153" t="s">
        <v>4</v>
      </c>
      <c r="B47" s="153"/>
      <c r="C47" s="153"/>
      <c r="D47" s="153"/>
      <c r="E47" s="153"/>
      <c r="F47" s="153"/>
    </row>
    <row r="48" spans="1:6" ht="31.5">
      <c r="A48" s="59" t="s">
        <v>80</v>
      </c>
      <c r="B48" s="54">
        <v>901</v>
      </c>
      <c r="C48" s="54">
        <v>915</v>
      </c>
      <c r="D48" s="5">
        <f aca="true" t="shared" si="4" ref="D48:D59">B48-C48</f>
        <v>-14</v>
      </c>
      <c r="E48" s="54">
        <v>200</v>
      </c>
      <c r="F48" s="5">
        <v>3233</v>
      </c>
    </row>
    <row r="49" spans="1:6" ht="31.5">
      <c r="A49" s="59" t="s">
        <v>82</v>
      </c>
      <c r="B49" s="54">
        <v>570</v>
      </c>
      <c r="C49" s="54">
        <v>550</v>
      </c>
      <c r="D49" s="5">
        <f t="shared" si="4"/>
        <v>20</v>
      </c>
      <c r="E49" s="54">
        <v>95</v>
      </c>
      <c r="F49" s="5">
        <v>3216</v>
      </c>
    </row>
    <row r="50" spans="1:6" ht="15.75">
      <c r="A50" s="59" t="s">
        <v>52</v>
      </c>
      <c r="B50" s="54">
        <v>292</v>
      </c>
      <c r="C50" s="54">
        <v>296</v>
      </c>
      <c r="D50" s="5">
        <f t="shared" si="4"/>
        <v>-4</v>
      </c>
      <c r="E50" s="54">
        <v>65</v>
      </c>
      <c r="F50" s="5">
        <v>3307</v>
      </c>
    </row>
    <row r="51" spans="1:6" ht="15.75">
      <c r="A51" s="59" t="s">
        <v>144</v>
      </c>
      <c r="B51" s="54">
        <v>218</v>
      </c>
      <c r="C51" s="54">
        <v>204</v>
      </c>
      <c r="D51" s="5">
        <f t="shared" si="4"/>
        <v>14</v>
      </c>
      <c r="E51" s="54">
        <v>77</v>
      </c>
      <c r="F51" s="5">
        <v>3277</v>
      </c>
    </row>
    <row r="52" spans="1:6" ht="15.75">
      <c r="A52" s="59" t="s">
        <v>51</v>
      </c>
      <c r="B52" s="54">
        <v>202</v>
      </c>
      <c r="C52" s="54">
        <v>213</v>
      </c>
      <c r="D52" s="5">
        <f t="shared" si="4"/>
        <v>-11</v>
      </c>
      <c r="E52" s="54">
        <v>24</v>
      </c>
      <c r="F52" s="5">
        <v>3263</v>
      </c>
    </row>
    <row r="53" spans="1:6" ht="15.75">
      <c r="A53" s="59" t="s">
        <v>68</v>
      </c>
      <c r="B53" s="54">
        <v>121</v>
      </c>
      <c r="C53" s="54">
        <v>119</v>
      </c>
      <c r="D53" s="5">
        <f t="shared" si="4"/>
        <v>2</v>
      </c>
      <c r="E53" s="54">
        <v>24</v>
      </c>
      <c r="F53" s="5">
        <v>3291</v>
      </c>
    </row>
    <row r="54" spans="1:6" ht="15.75">
      <c r="A54" s="59" t="s">
        <v>65</v>
      </c>
      <c r="B54" s="54">
        <v>101</v>
      </c>
      <c r="C54" s="54">
        <v>93</v>
      </c>
      <c r="D54" s="5">
        <f t="shared" si="4"/>
        <v>8</v>
      </c>
      <c r="E54" s="54">
        <v>21</v>
      </c>
      <c r="F54" s="5">
        <v>3324</v>
      </c>
    </row>
    <row r="55" spans="1:6" ht="15.75">
      <c r="A55" s="59" t="s">
        <v>87</v>
      </c>
      <c r="B55" s="54">
        <v>79</v>
      </c>
      <c r="C55" s="54">
        <v>118</v>
      </c>
      <c r="D55" s="5">
        <f t="shared" si="4"/>
        <v>-39</v>
      </c>
      <c r="E55" s="54">
        <v>38</v>
      </c>
      <c r="F55" s="5">
        <v>3247</v>
      </c>
    </row>
    <row r="56" spans="1:6" ht="63">
      <c r="A56" s="59" t="s">
        <v>146</v>
      </c>
      <c r="B56" s="54">
        <v>70</v>
      </c>
      <c r="C56" s="54">
        <v>97</v>
      </c>
      <c r="D56" s="5">
        <f t="shared" si="4"/>
        <v>-27</v>
      </c>
      <c r="E56" s="54">
        <v>6</v>
      </c>
      <c r="F56" s="5">
        <v>3200</v>
      </c>
    </row>
    <row r="57" spans="1:6" ht="15.75">
      <c r="A57" s="59" t="s">
        <v>70</v>
      </c>
      <c r="B57" s="54">
        <v>52</v>
      </c>
      <c r="C57" s="54">
        <v>49</v>
      </c>
      <c r="D57" s="5">
        <f t="shared" si="4"/>
        <v>3</v>
      </c>
      <c r="E57" s="54">
        <v>1</v>
      </c>
      <c r="F57" s="5">
        <v>3200</v>
      </c>
    </row>
    <row r="58" spans="1:6" ht="15.75">
      <c r="A58" s="59" t="s">
        <v>116</v>
      </c>
      <c r="B58" s="54">
        <v>52</v>
      </c>
      <c r="C58" s="54">
        <v>73</v>
      </c>
      <c r="D58" s="5">
        <f t="shared" si="4"/>
        <v>-21</v>
      </c>
      <c r="E58" s="54">
        <v>4</v>
      </c>
      <c r="F58" s="5">
        <v>3263</v>
      </c>
    </row>
    <row r="59" spans="1:6" ht="15.75">
      <c r="A59" s="59" t="s">
        <v>115</v>
      </c>
      <c r="B59" s="54">
        <v>33</v>
      </c>
      <c r="C59" s="54">
        <v>47</v>
      </c>
      <c r="D59" s="5">
        <f t="shared" si="4"/>
        <v>-14</v>
      </c>
      <c r="E59" s="54">
        <v>4</v>
      </c>
      <c r="F59" s="5">
        <v>3400</v>
      </c>
    </row>
    <row r="60" spans="1:6" ht="43.5" customHeight="1">
      <c r="A60" s="153" t="s">
        <v>75</v>
      </c>
      <c r="B60" s="153"/>
      <c r="C60" s="153"/>
      <c r="D60" s="153"/>
      <c r="E60" s="153"/>
      <c r="F60" s="153"/>
    </row>
    <row r="61" spans="1:6" ht="15.75">
      <c r="A61" s="59" t="s">
        <v>88</v>
      </c>
      <c r="B61" s="54">
        <v>150</v>
      </c>
      <c r="C61" s="54">
        <v>134</v>
      </c>
      <c r="D61" s="5">
        <f>B61-C61</f>
        <v>16</v>
      </c>
      <c r="E61" s="54">
        <v>5</v>
      </c>
      <c r="F61" s="5">
        <v>3200</v>
      </c>
    </row>
    <row r="62" spans="1:6" ht="31.5">
      <c r="A62" s="59" t="s">
        <v>145</v>
      </c>
      <c r="B62" s="54">
        <v>101</v>
      </c>
      <c r="C62" s="54">
        <v>223</v>
      </c>
      <c r="D62" s="5">
        <f>B62-C62</f>
        <v>-122</v>
      </c>
      <c r="E62" s="54">
        <v>31</v>
      </c>
      <c r="F62" s="5">
        <v>3200</v>
      </c>
    </row>
    <row r="63" spans="1:6" ht="15.75">
      <c r="A63" s="59" t="s">
        <v>117</v>
      </c>
      <c r="B63" s="54">
        <v>29</v>
      </c>
      <c r="C63" s="54">
        <v>25</v>
      </c>
      <c r="D63" s="5">
        <f>B63-C63</f>
        <v>4</v>
      </c>
      <c r="E63" s="54">
        <v>1</v>
      </c>
      <c r="F63" s="5">
        <v>3260</v>
      </c>
    </row>
    <row r="64" spans="1:6" ht="15.75">
      <c r="A64" s="59" t="s">
        <v>118</v>
      </c>
      <c r="B64" s="54">
        <v>21</v>
      </c>
      <c r="C64" s="54">
        <v>7</v>
      </c>
      <c r="D64" s="5">
        <f>B64-C64</f>
        <v>14</v>
      </c>
      <c r="E64" s="54">
        <v>1</v>
      </c>
      <c r="F64" s="5">
        <v>3260</v>
      </c>
    </row>
    <row r="65" spans="1:6" ht="30" customHeight="1">
      <c r="A65" s="153" t="s">
        <v>5</v>
      </c>
      <c r="B65" s="153"/>
      <c r="C65" s="153"/>
      <c r="D65" s="153"/>
      <c r="E65" s="153"/>
      <c r="F65" s="153"/>
    </row>
    <row r="66" spans="1:6" ht="31.5">
      <c r="A66" s="59" t="s">
        <v>90</v>
      </c>
      <c r="B66" s="54">
        <v>171</v>
      </c>
      <c r="C66" s="54">
        <v>124</v>
      </c>
      <c r="D66" s="5">
        <f aca="true" t="shared" si="5" ref="D66:D78">B66-C66</f>
        <v>47</v>
      </c>
      <c r="E66" s="54">
        <v>20</v>
      </c>
      <c r="F66" s="5">
        <v>3358</v>
      </c>
    </row>
    <row r="67" spans="1:6" ht="15.75">
      <c r="A67" s="59" t="s">
        <v>59</v>
      </c>
      <c r="B67" s="54">
        <v>144</v>
      </c>
      <c r="C67" s="54">
        <v>90</v>
      </c>
      <c r="D67" s="5">
        <f t="shared" si="5"/>
        <v>54</v>
      </c>
      <c r="E67" s="54">
        <v>21</v>
      </c>
      <c r="F67" s="5">
        <v>3662</v>
      </c>
    </row>
    <row r="68" spans="1:6" ht="31.5">
      <c r="A68" s="59" t="s">
        <v>92</v>
      </c>
      <c r="B68" s="54">
        <v>106</v>
      </c>
      <c r="C68" s="54">
        <v>63</v>
      </c>
      <c r="D68" s="5">
        <f t="shared" si="5"/>
        <v>43</v>
      </c>
      <c r="E68" s="54">
        <v>2</v>
      </c>
      <c r="F68" s="5">
        <v>5000</v>
      </c>
    </row>
    <row r="69" spans="1:6" ht="15.75">
      <c r="A69" s="59" t="s">
        <v>55</v>
      </c>
      <c r="B69" s="54">
        <v>105</v>
      </c>
      <c r="C69" s="54">
        <v>81</v>
      </c>
      <c r="D69" s="5">
        <f t="shared" si="5"/>
        <v>24</v>
      </c>
      <c r="E69" s="54">
        <v>10</v>
      </c>
      <c r="F69" s="5">
        <v>3695</v>
      </c>
    </row>
    <row r="70" spans="1:6" ht="15.75">
      <c r="A70" s="59" t="s">
        <v>89</v>
      </c>
      <c r="B70" s="54">
        <v>100</v>
      </c>
      <c r="C70" s="54">
        <v>88</v>
      </c>
      <c r="D70" s="5">
        <f t="shared" si="5"/>
        <v>12</v>
      </c>
      <c r="E70" s="54">
        <v>20</v>
      </c>
      <c r="F70" s="5">
        <v>3314</v>
      </c>
    </row>
    <row r="71" spans="1:6" ht="31.5">
      <c r="A71" s="59" t="s">
        <v>147</v>
      </c>
      <c r="B71" s="54">
        <v>70</v>
      </c>
      <c r="C71" s="54">
        <v>53</v>
      </c>
      <c r="D71" s="5">
        <f t="shared" si="5"/>
        <v>17</v>
      </c>
      <c r="E71" s="54">
        <v>16</v>
      </c>
      <c r="F71" s="5">
        <v>3238</v>
      </c>
    </row>
    <row r="72" spans="1:6" ht="15.75">
      <c r="A72" s="59" t="s">
        <v>91</v>
      </c>
      <c r="B72" s="54">
        <v>65</v>
      </c>
      <c r="C72" s="54">
        <v>89</v>
      </c>
      <c r="D72" s="5">
        <f t="shared" si="5"/>
        <v>-24</v>
      </c>
      <c r="E72" s="54">
        <v>8</v>
      </c>
      <c r="F72" s="5">
        <v>3238</v>
      </c>
    </row>
    <row r="73" spans="1:6" ht="15.75">
      <c r="A73" s="59" t="s">
        <v>119</v>
      </c>
      <c r="B73" s="54">
        <v>55</v>
      </c>
      <c r="C73" s="54">
        <v>32</v>
      </c>
      <c r="D73" s="5">
        <f t="shared" si="5"/>
        <v>23</v>
      </c>
      <c r="E73" s="54">
        <v>5</v>
      </c>
      <c r="F73" s="5">
        <v>3680</v>
      </c>
    </row>
    <row r="74" spans="1:6" ht="15.75">
      <c r="A74" s="59" t="s">
        <v>122</v>
      </c>
      <c r="B74" s="54">
        <v>54</v>
      </c>
      <c r="C74" s="54">
        <v>39</v>
      </c>
      <c r="D74" s="5">
        <f t="shared" si="5"/>
        <v>15</v>
      </c>
      <c r="E74" s="54">
        <v>16</v>
      </c>
      <c r="F74" s="5">
        <v>3228</v>
      </c>
    </row>
    <row r="75" spans="1:6" ht="15.75">
      <c r="A75" s="59" t="s">
        <v>149</v>
      </c>
      <c r="B75" s="54">
        <v>44</v>
      </c>
      <c r="C75" s="54">
        <v>53</v>
      </c>
      <c r="D75" s="5">
        <f t="shared" si="5"/>
        <v>-9</v>
      </c>
      <c r="E75" s="54">
        <v>4</v>
      </c>
      <c r="F75" s="5">
        <v>4166</v>
      </c>
    </row>
    <row r="76" spans="1:6" ht="15.75">
      <c r="A76" s="59" t="s">
        <v>121</v>
      </c>
      <c r="B76" s="54">
        <v>42</v>
      </c>
      <c r="C76" s="54">
        <v>48</v>
      </c>
      <c r="D76" s="5">
        <f t="shared" si="5"/>
        <v>-6</v>
      </c>
      <c r="E76" s="54">
        <v>15</v>
      </c>
      <c r="F76" s="5">
        <v>3203</v>
      </c>
    </row>
    <row r="77" spans="1:6" ht="31.5">
      <c r="A77" s="59" t="s">
        <v>160</v>
      </c>
      <c r="B77" s="54">
        <v>39</v>
      </c>
      <c r="C77" s="54">
        <v>26</v>
      </c>
      <c r="D77" s="5">
        <f t="shared" si="5"/>
        <v>13</v>
      </c>
      <c r="E77" s="54">
        <v>3</v>
      </c>
      <c r="F77" s="11">
        <v>4000</v>
      </c>
    </row>
    <row r="78" spans="1:6" ht="47.25">
      <c r="A78" s="59" t="s">
        <v>120</v>
      </c>
      <c r="B78" s="54">
        <v>35</v>
      </c>
      <c r="C78" s="54">
        <v>38</v>
      </c>
      <c r="D78" s="5">
        <f t="shared" si="5"/>
        <v>-3</v>
      </c>
      <c r="E78" s="54">
        <v>9</v>
      </c>
      <c r="F78" s="5">
        <v>3385</v>
      </c>
    </row>
    <row r="79" spans="1:6" ht="43.5" customHeight="1">
      <c r="A79" s="153" t="s">
        <v>76</v>
      </c>
      <c r="B79" s="153"/>
      <c r="C79" s="153"/>
      <c r="D79" s="153"/>
      <c r="E79" s="153"/>
      <c r="F79" s="153"/>
    </row>
    <row r="80" spans="1:6" ht="15.75">
      <c r="A80" s="59" t="s">
        <v>49</v>
      </c>
      <c r="B80" s="54">
        <v>547</v>
      </c>
      <c r="C80" s="54">
        <v>578</v>
      </c>
      <c r="D80" s="5">
        <f aca="true" t="shared" si="6" ref="D80:D87">B80-C80</f>
        <v>-31</v>
      </c>
      <c r="E80" s="54">
        <v>51</v>
      </c>
      <c r="F80" s="5">
        <v>3383</v>
      </c>
    </row>
    <row r="81" spans="1:6" ht="15.75">
      <c r="A81" s="59" t="s">
        <v>83</v>
      </c>
      <c r="B81" s="54">
        <v>182</v>
      </c>
      <c r="C81" s="54">
        <v>135</v>
      </c>
      <c r="D81" s="5">
        <f t="shared" si="6"/>
        <v>47</v>
      </c>
      <c r="E81" s="54">
        <v>24</v>
      </c>
      <c r="F81" s="5">
        <v>4649</v>
      </c>
    </row>
    <row r="82" spans="1:6" ht="15.75">
      <c r="A82" s="59" t="s">
        <v>81</v>
      </c>
      <c r="B82" s="54">
        <v>92</v>
      </c>
      <c r="C82" s="54">
        <v>93</v>
      </c>
      <c r="D82" s="5">
        <f t="shared" si="6"/>
        <v>-1</v>
      </c>
      <c r="E82" s="54">
        <v>5</v>
      </c>
      <c r="F82" s="5">
        <v>3260</v>
      </c>
    </row>
    <row r="83" spans="1:6" ht="15.75">
      <c r="A83" s="59" t="s">
        <v>98</v>
      </c>
      <c r="B83" s="54">
        <v>72</v>
      </c>
      <c r="C83" s="54">
        <v>45</v>
      </c>
      <c r="D83" s="5">
        <f t="shared" si="6"/>
        <v>27</v>
      </c>
      <c r="E83" s="54">
        <v>4</v>
      </c>
      <c r="F83" s="5">
        <v>3650</v>
      </c>
    </row>
    <row r="84" spans="1:6" ht="15.75">
      <c r="A84" s="59" t="s">
        <v>69</v>
      </c>
      <c r="B84" s="54">
        <v>56</v>
      </c>
      <c r="C84" s="54">
        <v>55</v>
      </c>
      <c r="D84" s="5">
        <f t="shared" si="6"/>
        <v>1</v>
      </c>
      <c r="E84" s="54">
        <v>14</v>
      </c>
      <c r="F84" s="5">
        <v>3436</v>
      </c>
    </row>
    <row r="85" spans="1:6" ht="15.75">
      <c r="A85" s="59" t="s">
        <v>124</v>
      </c>
      <c r="B85" s="54">
        <v>38</v>
      </c>
      <c r="C85" s="54">
        <v>6</v>
      </c>
      <c r="D85" s="5">
        <f t="shared" si="6"/>
        <v>32</v>
      </c>
      <c r="E85" s="54">
        <v>1</v>
      </c>
      <c r="F85" s="5">
        <v>3500</v>
      </c>
    </row>
    <row r="86" spans="1:6" ht="15.75">
      <c r="A86" s="59" t="s">
        <v>123</v>
      </c>
      <c r="B86" s="54">
        <v>34</v>
      </c>
      <c r="C86" s="54">
        <v>21</v>
      </c>
      <c r="D86" s="5">
        <f t="shared" si="6"/>
        <v>13</v>
      </c>
      <c r="E86" s="54">
        <v>0</v>
      </c>
      <c r="F86" s="5">
        <v>3200</v>
      </c>
    </row>
    <row r="87" spans="1:6" ht="15.75">
      <c r="A87" s="59" t="s">
        <v>93</v>
      </c>
      <c r="B87" s="54">
        <v>33</v>
      </c>
      <c r="C87" s="54">
        <v>24</v>
      </c>
      <c r="D87" s="5">
        <f t="shared" si="6"/>
        <v>9</v>
      </c>
      <c r="E87" s="54">
        <v>5</v>
      </c>
      <c r="F87" s="5">
        <v>3600</v>
      </c>
    </row>
    <row r="88" spans="1:6" ht="24.75" customHeight="1">
      <c r="A88" s="153" t="s">
        <v>3</v>
      </c>
      <c r="B88" s="153"/>
      <c r="C88" s="153"/>
      <c r="D88" s="153"/>
      <c r="E88" s="153"/>
      <c r="F88" s="153"/>
    </row>
    <row r="89" spans="1:6" ht="15.75">
      <c r="A89" s="58" t="s">
        <v>50</v>
      </c>
      <c r="B89" s="54">
        <v>543</v>
      </c>
      <c r="C89" s="54">
        <v>653</v>
      </c>
      <c r="D89" s="5">
        <f aca="true" t="shared" si="7" ref="D89:D98">B89-C89</f>
        <v>-110</v>
      </c>
      <c r="E89" s="54">
        <v>24</v>
      </c>
      <c r="F89" s="5">
        <v>3215</v>
      </c>
    </row>
    <row r="90" spans="1:6" ht="31.5">
      <c r="A90" s="58" t="s">
        <v>54</v>
      </c>
      <c r="B90" s="54">
        <v>213</v>
      </c>
      <c r="C90" s="54">
        <v>315</v>
      </c>
      <c r="D90" s="5">
        <f t="shared" si="7"/>
        <v>-102</v>
      </c>
      <c r="E90" s="54">
        <v>25</v>
      </c>
      <c r="F90" s="5">
        <v>3224</v>
      </c>
    </row>
    <row r="91" spans="1:6" ht="15.75">
      <c r="A91" s="58" t="s">
        <v>57</v>
      </c>
      <c r="B91" s="54">
        <v>163</v>
      </c>
      <c r="C91" s="54">
        <v>151</v>
      </c>
      <c r="D91" s="5">
        <f t="shared" si="7"/>
        <v>12</v>
      </c>
      <c r="E91" s="54">
        <v>7</v>
      </c>
      <c r="F91" s="5">
        <v>3239</v>
      </c>
    </row>
    <row r="92" spans="1:6" ht="15.75">
      <c r="A92" s="58" t="s">
        <v>56</v>
      </c>
      <c r="B92" s="54">
        <v>118</v>
      </c>
      <c r="C92" s="54">
        <v>85</v>
      </c>
      <c r="D92" s="5">
        <f t="shared" si="7"/>
        <v>33</v>
      </c>
      <c r="E92" s="54">
        <v>9</v>
      </c>
      <c r="F92" s="5">
        <v>3250</v>
      </c>
    </row>
    <row r="93" spans="1:6" ht="15.75">
      <c r="A93" s="58" t="s">
        <v>67</v>
      </c>
      <c r="B93" s="54">
        <v>85</v>
      </c>
      <c r="C93" s="54">
        <v>60</v>
      </c>
      <c r="D93" s="5">
        <f t="shared" si="7"/>
        <v>25</v>
      </c>
      <c r="E93" s="54">
        <v>10</v>
      </c>
      <c r="F93" s="5">
        <v>3575</v>
      </c>
    </row>
    <row r="94" spans="1:6" ht="15.75">
      <c r="A94" s="58" t="s">
        <v>60</v>
      </c>
      <c r="B94" s="54">
        <v>80</v>
      </c>
      <c r="C94" s="54">
        <v>50</v>
      </c>
      <c r="D94" s="5">
        <f t="shared" si="7"/>
        <v>30</v>
      </c>
      <c r="E94" s="54">
        <v>6</v>
      </c>
      <c r="F94" s="5">
        <v>3200</v>
      </c>
    </row>
    <row r="95" spans="1:6" ht="15.75">
      <c r="A95" s="58" t="s">
        <v>94</v>
      </c>
      <c r="B95" s="54">
        <v>62</v>
      </c>
      <c r="C95" s="54">
        <v>52</v>
      </c>
      <c r="D95" s="5">
        <f t="shared" si="7"/>
        <v>10</v>
      </c>
      <c r="E95" s="54">
        <v>2</v>
      </c>
      <c r="F95" s="5">
        <v>4100</v>
      </c>
    </row>
    <row r="96" spans="1:6" ht="15.75">
      <c r="A96" s="58" t="s">
        <v>61</v>
      </c>
      <c r="B96" s="54">
        <v>62</v>
      </c>
      <c r="C96" s="54">
        <v>54</v>
      </c>
      <c r="D96" s="5">
        <f t="shared" si="7"/>
        <v>8</v>
      </c>
      <c r="E96" s="54">
        <v>2</v>
      </c>
      <c r="F96" s="5">
        <v>3200</v>
      </c>
    </row>
    <row r="97" spans="1:6" ht="15.75">
      <c r="A97" s="58" t="s">
        <v>62</v>
      </c>
      <c r="B97" s="54">
        <v>59</v>
      </c>
      <c r="C97" s="54">
        <v>56</v>
      </c>
      <c r="D97" s="5">
        <f t="shared" si="7"/>
        <v>3</v>
      </c>
      <c r="E97" s="54">
        <v>12</v>
      </c>
      <c r="F97" s="5">
        <v>3347</v>
      </c>
    </row>
    <row r="98" spans="1:6" ht="31.5">
      <c r="A98" s="58" t="s">
        <v>125</v>
      </c>
      <c r="B98" s="54">
        <v>36</v>
      </c>
      <c r="C98" s="54">
        <v>43</v>
      </c>
      <c r="D98" s="5">
        <f t="shared" si="7"/>
        <v>-7</v>
      </c>
      <c r="E98" s="54">
        <v>2</v>
      </c>
      <c r="F98" s="5">
        <v>3205</v>
      </c>
    </row>
    <row r="99" spans="1:6" ht="15.75">
      <c r="A99" s="3"/>
      <c r="B99" s="3"/>
      <c r="C99" s="10"/>
      <c r="D99" s="10"/>
      <c r="E99" s="10"/>
      <c r="F99" s="10"/>
    </row>
  </sheetData>
  <sheetProtection/>
  <mergeCells count="18">
    <mergeCell ref="A1:F1"/>
    <mergeCell ref="A2:F2"/>
    <mergeCell ref="A4:A6"/>
    <mergeCell ref="B4:B6"/>
    <mergeCell ref="C4:C6"/>
    <mergeCell ref="D4:D6"/>
    <mergeCell ref="E4:F4"/>
    <mergeCell ref="E5:E6"/>
    <mergeCell ref="F5:F6"/>
    <mergeCell ref="A65:F65"/>
    <mergeCell ref="A79:F79"/>
    <mergeCell ref="A88:F88"/>
    <mergeCell ref="A8:F8"/>
    <mergeCell ref="A19:F19"/>
    <mergeCell ref="A29:F29"/>
    <mergeCell ref="A37:F37"/>
    <mergeCell ref="A47:F47"/>
    <mergeCell ref="A60:F60"/>
  </mergeCells>
  <printOptions horizontalCentered="1"/>
  <pageMargins left="0.4724409448818898" right="0.2755905511811024" top="0.1968503937007874" bottom="0.03937007874015748" header="0.5118110236220472" footer="0.5118110236220472"/>
  <pageSetup horizontalDpi="600" verticalDpi="600" orientation="portrait" paperSize="9" scale="84" r:id="rId1"/>
  <rowBreaks count="4" manualBreakCount="4">
    <brk id="28" max="255" man="1"/>
    <brk id="46" max="255" man="1"/>
    <brk id="64" max="255" man="1"/>
    <brk id="8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V54"/>
  <sheetViews>
    <sheetView zoomScalePageLayoutView="0" workbookViewId="0" topLeftCell="A1">
      <selection activeCell="B19" sqref="B19"/>
    </sheetView>
  </sheetViews>
  <sheetFormatPr defaultColWidth="10.28125" defaultRowHeight="15"/>
  <cols>
    <col min="1" max="1" width="3.28125" style="1" customWidth="1"/>
    <col min="2" max="2" width="65.57421875" style="57" customWidth="1"/>
    <col min="3" max="3" width="22.421875" style="61" customWidth="1"/>
    <col min="4" max="250" width="9.140625" style="1" customWidth="1"/>
    <col min="251" max="251" width="4.28125" style="1" customWidth="1"/>
    <col min="252" max="252" width="31.140625" style="1" customWidth="1"/>
    <col min="253" max="255" width="10.00390625" style="1" customWidth="1"/>
    <col min="256" max="16384" width="10.28125" style="1" customWidth="1"/>
  </cols>
  <sheetData>
    <row r="1" spans="1:256" ht="34.5" customHeight="1">
      <c r="A1" s="60"/>
      <c r="B1" s="156" t="s">
        <v>162</v>
      </c>
      <c r="C1" s="156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2:256" ht="12.75" customHeight="1">
      <c r="B2" s="156" t="s">
        <v>77</v>
      </c>
      <c r="C2" s="15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ht="2.25" customHeight="1" thickBot="1"/>
    <row r="4" spans="1:3" ht="48.75" customHeight="1">
      <c r="A4" s="62" t="s">
        <v>48</v>
      </c>
      <c r="B4" s="63" t="s">
        <v>42</v>
      </c>
      <c r="C4" s="64" t="s">
        <v>78</v>
      </c>
    </row>
    <row r="5" spans="1:256" ht="15">
      <c r="A5" s="65">
        <v>1</v>
      </c>
      <c r="B5" s="66" t="s">
        <v>163</v>
      </c>
      <c r="C5" s="67">
        <v>10000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  <c r="IQ5" s="68"/>
      <c r="IR5" s="68"/>
      <c r="IS5" s="68"/>
      <c r="IT5" s="68"/>
      <c r="IU5" s="68"/>
      <c r="IV5" s="68"/>
    </row>
    <row r="6" spans="1:256" ht="15">
      <c r="A6" s="65">
        <v>2</v>
      </c>
      <c r="B6" s="66" t="s">
        <v>164</v>
      </c>
      <c r="C6" s="67">
        <v>8000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8"/>
      <c r="IV6" s="68"/>
    </row>
    <row r="7" spans="1:256" ht="15">
      <c r="A7" s="65">
        <v>3</v>
      </c>
      <c r="B7" s="66" t="s">
        <v>165</v>
      </c>
      <c r="C7" s="67">
        <v>7000</v>
      </c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8"/>
      <c r="IV7" s="68"/>
    </row>
    <row r="8" spans="1:256" ht="15">
      <c r="A8" s="65">
        <v>4</v>
      </c>
      <c r="B8" s="66" t="s">
        <v>166</v>
      </c>
      <c r="C8" s="67">
        <v>6000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8"/>
      <c r="IV8" s="68"/>
    </row>
    <row r="9" spans="1:256" ht="18.75" customHeight="1">
      <c r="A9" s="65">
        <v>5</v>
      </c>
      <c r="B9" s="66" t="s">
        <v>167</v>
      </c>
      <c r="C9" s="67">
        <v>5800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8"/>
      <c r="IV9" s="68"/>
    </row>
    <row r="10" spans="1:256" ht="15">
      <c r="A10" s="65">
        <v>6</v>
      </c>
      <c r="B10" s="66" t="s">
        <v>168</v>
      </c>
      <c r="C10" s="67">
        <v>5600</v>
      </c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8"/>
      <c r="IV10" s="68"/>
    </row>
    <row r="11" spans="1:256" ht="15">
      <c r="A11" s="65">
        <v>7</v>
      </c>
      <c r="B11" s="66" t="s">
        <v>169</v>
      </c>
      <c r="C11" s="67">
        <v>5500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spans="1:256" ht="15">
      <c r="A12" s="65">
        <v>8</v>
      </c>
      <c r="B12" s="66" t="s">
        <v>170</v>
      </c>
      <c r="C12" s="67">
        <v>5500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8"/>
      <c r="IV12" s="68"/>
    </row>
    <row r="13" spans="1:256" ht="15">
      <c r="A13" s="65">
        <v>9</v>
      </c>
      <c r="B13" s="66" t="s">
        <v>171</v>
      </c>
      <c r="C13" s="67">
        <v>5100.25</v>
      </c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8"/>
      <c r="IV13" s="68"/>
    </row>
    <row r="14" spans="1:256" ht="15">
      <c r="A14" s="65">
        <v>10</v>
      </c>
      <c r="B14" s="66" t="s">
        <v>129</v>
      </c>
      <c r="C14" s="67">
        <v>5100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8"/>
      <c r="IV14" s="68"/>
    </row>
    <row r="15" spans="1:256" ht="30">
      <c r="A15" s="65">
        <v>11</v>
      </c>
      <c r="B15" s="66" t="s">
        <v>172</v>
      </c>
      <c r="C15" s="67">
        <v>5000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8"/>
      <c r="IV15" s="68"/>
    </row>
    <row r="16" spans="1:256" ht="15">
      <c r="A16" s="65">
        <v>12</v>
      </c>
      <c r="B16" s="66" t="s">
        <v>173</v>
      </c>
      <c r="C16" s="67">
        <v>5000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8"/>
      <c r="IV16" s="68"/>
    </row>
    <row r="17" spans="1:256" ht="15">
      <c r="A17" s="65">
        <v>13</v>
      </c>
      <c r="B17" s="66" t="s">
        <v>128</v>
      </c>
      <c r="C17" s="67">
        <v>5000</v>
      </c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8"/>
      <c r="IV17" s="68"/>
    </row>
    <row r="18" spans="1:256" ht="15">
      <c r="A18" s="65">
        <v>14</v>
      </c>
      <c r="B18" s="66" t="s">
        <v>133</v>
      </c>
      <c r="C18" s="67">
        <v>5000</v>
      </c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8"/>
      <c r="IV18" s="68"/>
    </row>
    <row r="19" spans="1:256" ht="15">
      <c r="A19" s="65">
        <v>15</v>
      </c>
      <c r="B19" s="66" t="s">
        <v>174</v>
      </c>
      <c r="C19" s="67">
        <v>4900</v>
      </c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8"/>
      <c r="IV19" s="68"/>
    </row>
    <row r="20" spans="1:256" ht="15">
      <c r="A20" s="65">
        <v>16</v>
      </c>
      <c r="B20" s="66" t="s">
        <v>175</v>
      </c>
      <c r="C20" s="67">
        <v>4889</v>
      </c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8"/>
      <c r="IV20" s="68"/>
    </row>
    <row r="21" spans="1:256" ht="15">
      <c r="A21" s="65">
        <v>17</v>
      </c>
      <c r="B21" s="66" t="s">
        <v>176</v>
      </c>
      <c r="C21" s="67">
        <v>4648.85</v>
      </c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8"/>
      <c r="IV21" s="68"/>
    </row>
    <row r="22" spans="1:256" ht="15">
      <c r="A22" s="65">
        <v>18</v>
      </c>
      <c r="B22" s="66" t="s">
        <v>177</v>
      </c>
      <c r="C22" s="67">
        <v>4500</v>
      </c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8"/>
      <c r="IV22" s="68"/>
    </row>
    <row r="23" spans="1:256" ht="15">
      <c r="A23" s="65">
        <v>19</v>
      </c>
      <c r="B23" s="66" t="s">
        <v>137</v>
      </c>
      <c r="C23" s="67">
        <v>4500.18</v>
      </c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8"/>
      <c r="IV23" s="68"/>
    </row>
    <row r="24" spans="1:256" ht="15">
      <c r="A24" s="65">
        <v>20</v>
      </c>
      <c r="B24" s="66" t="s">
        <v>134</v>
      </c>
      <c r="C24" s="67">
        <v>4500.15</v>
      </c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8"/>
      <c r="IV24" s="68"/>
    </row>
    <row r="25" spans="1:256" ht="15">
      <c r="A25" s="65">
        <v>21</v>
      </c>
      <c r="B25" s="66" t="s">
        <v>178</v>
      </c>
      <c r="C25" s="67">
        <v>4500</v>
      </c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8"/>
      <c r="IV25" s="68"/>
    </row>
    <row r="26" spans="1:256" ht="15">
      <c r="A26" s="65">
        <v>22</v>
      </c>
      <c r="B26" s="66" t="s">
        <v>179</v>
      </c>
      <c r="C26" s="67">
        <v>4500</v>
      </c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8"/>
      <c r="IV26" s="68"/>
    </row>
    <row r="27" spans="1:256" ht="15">
      <c r="A27" s="65">
        <v>23</v>
      </c>
      <c r="B27" s="66" t="s">
        <v>180</v>
      </c>
      <c r="C27" s="67">
        <v>4500</v>
      </c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8"/>
      <c r="IV27" s="68"/>
    </row>
    <row r="28" spans="1:256" ht="15">
      <c r="A28" s="65">
        <v>24</v>
      </c>
      <c r="B28" s="66" t="s">
        <v>130</v>
      </c>
      <c r="C28" s="67">
        <v>4500</v>
      </c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8"/>
      <c r="IV28" s="68"/>
    </row>
    <row r="29" spans="1:256" ht="15">
      <c r="A29" s="65">
        <v>25</v>
      </c>
      <c r="B29" s="66" t="s">
        <v>127</v>
      </c>
      <c r="C29" s="67">
        <v>4475</v>
      </c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8"/>
      <c r="IV29" s="68"/>
    </row>
    <row r="30" spans="1:256" ht="15">
      <c r="A30" s="65">
        <v>26</v>
      </c>
      <c r="B30" s="66" t="s">
        <v>181</v>
      </c>
      <c r="C30" s="67">
        <v>4350</v>
      </c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8"/>
      <c r="IV30" s="68"/>
    </row>
    <row r="31" spans="1:256" ht="15">
      <c r="A31" s="65">
        <v>27</v>
      </c>
      <c r="B31" s="66" t="s">
        <v>182</v>
      </c>
      <c r="C31" s="67">
        <v>4340</v>
      </c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  <c r="IS31" s="68"/>
      <c r="IT31" s="68"/>
      <c r="IU31" s="68"/>
      <c r="IV31" s="68"/>
    </row>
    <row r="32" spans="1:256" ht="15">
      <c r="A32" s="65">
        <v>28</v>
      </c>
      <c r="B32" s="66" t="s">
        <v>183</v>
      </c>
      <c r="C32" s="67">
        <v>4233.33</v>
      </c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8"/>
      <c r="IV32" s="68"/>
    </row>
    <row r="33" spans="1:256" ht="15">
      <c r="A33" s="65">
        <v>29</v>
      </c>
      <c r="B33" s="66" t="s">
        <v>184</v>
      </c>
      <c r="C33" s="67">
        <v>4208</v>
      </c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8"/>
      <c r="IV33" s="68"/>
    </row>
    <row r="34" spans="1:3" ht="15">
      <c r="A34" s="65">
        <v>30</v>
      </c>
      <c r="B34" s="66" t="s">
        <v>185</v>
      </c>
      <c r="C34" s="67">
        <v>4200</v>
      </c>
    </row>
    <row r="35" spans="1:3" ht="15">
      <c r="A35" s="65">
        <v>31</v>
      </c>
      <c r="B35" s="66" t="s">
        <v>135</v>
      </c>
      <c r="C35" s="67">
        <v>4166.38</v>
      </c>
    </row>
    <row r="36" spans="1:3" ht="15">
      <c r="A36" s="65">
        <v>32</v>
      </c>
      <c r="B36" s="66" t="s">
        <v>131</v>
      </c>
      <c r="C36" s="67">
        <v>4150</v>
      </c>
    </row>
    <row r="37" spans="1:3" ht="15">
      <c r="A37" s="65">
        <v>33</v>
      </c>
      <c r="B37" s="66" t="s">
        <v>132</v>
      </c>
      <c r="C37" s="67">
        <v>4100</v>
      </c>
    </row>
    <row r="38" spans="1:3" ht="15">
      <c r="A38" s="65">
        <v>34</v>
      </c>
      <c r="B38" s="66" t="s">
        <v>186</v>
      </c>
      <c r="C38" s="67">
        <v>4000</v>
      </c>
    </row>
    <row r="39" spans="1:3" ht="15">
      <c r="A39" s="65">
        <v>35</v>
      </c>
      <c r="B39" s="66" t="s">
        <v>187</v>
      </c>
      <c r="C39" s="67">
        <v>4000</v>
      </c>
    </row>
    <row r="40" spans="1:3" ht="15">
      <c r="A40" s="65">
        <v>36</v>
      </c>
      <c r="B40" s="66" t="s">
        <v>188</v>
      </c>
      <c r="C40" s="67">
        <v>4000</v>
      </c>
    </row>
    <row r="41" spans="1:3" ht="15">
      <c r="A41" s="65">
        <v>37</v>
      </c>
      <c r="B41" s="66" t="s">
        <v>189</v>
      </c>
      <c r="C41" s="67">
        <v>4000</v>
      </c>
    </row>
    <row r="42" spans="1:3" ht="15">
      <c r="A42" s="65">
        <v>38</v>
      </c>
      <c r="B42" s="66" t="s">
        <v>190</v>
      </c>
      <c r="C42" s="67">
        <v>4000</v>
      </c>
    </row>
    <row r="43" spans="1:3" ht="12" customHeight="1">
      <c r="A43" s="65">
        <v>39</v>
      </c>
      <c r="B43" s="66" t="s">
        <v>191</v>
      </c>
      <c r="C43" s="67">
        <v>4000</v>
      </c>
    </row>
    <row r="44" spans="1:3" ht="15">
      <c r="A44" s="65">
        <v>40</v>
      </c>
      <c r="B44" s="66" t="s">
        <v>192</v>
      </c>
      <c r="C44" s="67">
        <v>4000</v>
      </c>
    </row>
    <row r="45" spans="1:3" ht="15">
      <c r="A45" s="65">
        <v>41</v>
      </c>
      <c r="B45" s="66" t="s">
        <v>193</v>
      </c>
      <c r="C45" s="67">
        <v>4000</v>
      </c>
    </row>
    <row r="46" spans="1:3" ht="15">
      <c r="A46" s="65">
        <v>42</v>
      </c>
      <c r="B46" s="66" t="s">
        <v>194</v>
      </c>
      <c r="C46" s="67">
        <v>4000</v>
      </c>
    </row>
    <row r="47" spans="1:3" ht="15">
      <c r="A47" s="65">
        <v>43</v>
      </c>
      <c r="B47" s="66" t="s">
        <v>195</v>
      </c>
      <c r="C47" s="67">
        <v>4000</v>
      </c>
    </row>
    <row r="48" spans="1:3" ht="15">
      <c r="A48" s="65">
        <v>44</v>
      </c>
      <c r="B48" s="66" t="s">
        <v>196</v>
      </c>
      <c r="C48" s="67">
        <v>4000</v>
      </c>
    </row>
    <row r="49" spans="1:3" ht="15">
      <c r="A49" s="65">
        <v>45</v>
      </c>
      <c r="B49" s="66" t="s">
        <v>197</v>
      </c>
      <c r="C49" s="67">
        <v>4000</v>
      </c>
    </row>
    <row r="50" spans="1:3" ht="15">
      <c r="A50" s="65">
        <v>46</v>
      </c>
      <c r="B50" s="66" t="s">
        <v>136</v>
      </c>
      <c r="C50" s="67">
        <v>4000</v>
      </c>
    </row>
    <row r="51" spans="1:3" ht="15">
      <c r="A51" s="65">
        <v>47</v>
      </c>
      <c r="B51" s="66" t="s">
        <v>198</v>
      </c>
      <c r="C51" s="67">
        <v>3930</v>
      </c>
    </row>
    <row r="52" spans="1:3" ht="15">
      <c r="A52" s="65">
        <v>48</v>
      </c>
      <c r="B52" s="66" t="s">
        <v>199</v>
      </c>
      <c r="C52" s="67">
        <v>3912.5</v>
      </c>
    </row>
    <row r="53" spans="1:3" ht="15">
      <c r="A53" s="65">
        <v>49</v>
      </c>
      <c r="B53" s="66" t="s">
        <v>200</v>
      </c>
      <c r="C53" s="67">
        <v>3900</v>
      </c>
    </row>
    <row r="54" spans="1:3" ht="15.75" thickBot="1">
      <c r="A54" s="69">
        <v>50</v>
      </c>
      <c r="B54" s="70" t="s">
        <v>201</v>
      </c>
      <c r="C54" s="71">
        <v>3856.5</v>
      </c>
    </row>
  </sheetData>
  <sheetProtection/>
  <mergeCells count="2">
    <mergeCell ref="B2:C2"/>
    <mergeCell ref="B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Q30"/>
  <sheetViews>
    <sheetView zoomScaleSheetLayoutView="70" zoomScalePageLayoutView="0" workbookViewId="0" topLeftCell="A1">
      <selection activeCell="D25" sqref="D25"/>
    </sheetView>
  </sheetViews>
  <sheetFormatPr defaultColWidth="8.8515625" defaultRowHeight="15"/>
  <cols>
    <col min="1" max="1" width="41.00390625" style="25" customWidth="1"/>
    <col min="2" max="2" width="11.28125" style="25" customWidth="1"/>
    <col min="3" max="3" width="10.8515625" style="25" customWidth="1"/>
    <col min="4" max="4" width="13.00390625" style="25" customWidth="1"/>
    <col min="5" max="5" width="9.8515625" style="25" customWidth="1"/>
    <col min="6" max="6" width="9.57421875" style="25" customWidth="1"/>
    <col min="7" max="7" width="12.421875" style="25" customWidth="1"/>
    <col min="8" max="8" width="8.8515625" style="25" customWidth="1"/>
    <col min="9" max="9" width="11.8515625" style="73" customWidth="1"/>
    <col min="10" max="10" width="9.28125" style="25" bestFit="1" customWidth="1"/>
    <col min="11" max="16384" width="8.8515625" style="25" customWidth="1"/>
  </cols>
  <sheetData>
    <row r="1" spans="1:9" s="13" customFormat="1" ht="22.5" customHeight="1">
      <c r="A1" s="157" t="s">
        <v>141</v>
      </c>
      <c r="B1" s="157"/>
      <c r="C1" s="157"/>
      <c r="D1" s="157"/>
      <c r="E1" s="157"/>
      <c r="F1" s="157"/>
      <c r="G1" s="157"/>
      <c r="I1" s="72"/>
    </row>
    <row r="2" spans="1:9" s="13" customFormat="1" ht="22.5" customHeight="1">
      <c r="A2" s="157" t="s">
        <v>95</v>
      </c>
      <c r="B2" s="157"/>
      <c r="C2" s="157"/>
      <c r="D2" s="157"/>
      <c r="E2" s="157"/>
      <c r="F2" s="157"/>
      <c r="G2" s="157"/>
      <c r="I2" s="72"/>
    </row>
    <row r="3" spans="1:9" s="13" customFormat="1" ht="19.5" customHeight="1">
      <c r="A3" s="158" t="s">
        <v>37</v>
      </c>
      <c r="B3" s="158"/>
      <c r="C3" s="158"/>
      <c r="D3" s="158"/>
      <c r="E3" s="158"/>
      <c r="F3" s="158"/>
      <c r="G3" s="158"/>
      <c r="I3" s="72"/>
    </row>
    <row r="4" spans="1:9" s="15" customFormat="1" ht="13.5" customHeight="1" thickBot="1">
      <c r="A4" s="14"/>
      <c r="B4" s="14"/>
      <c r="C4" s="14"/>
      <c r="D4" s="14"/>
      <c r="E4" s="14"/>
      <c r="F4" s="14"/>
      <c r="I4" s="73"/>
    </row>
    <row r="5" spans="1:9" s="15" customFormat="1" ht="30" customHeight="1">
      <c r="A5" s="159"/>
      <c r="B5" s="161" t="s">
        <v>138</v>
      </c>
      <c r="C5" s="162"/>
      <c r="D5" s="163"/>
      <c r="E5" s="164" t="s">
        <v>140</v>
      </c>
      <c r="F5" s="164"/>
      <c r="G5" s="165"/>
      <c r="I5" s="73"/>
    </row>
    <row r="6" spans="1:9" s="15" customFormat="1" ht="48.75" customHeight="1">
      <c r="A6" s="160"/>
      <c r="B6" s="74" t="s">
        <v>30</v>
      </c>
      <c r="C6" s="74" t="s">
        <v>31</v>
      </c>
      <c r="D6" s="75" t="s">
        <v>32</v>
      </c>
      <c r="E6" s="76" t="s">
        <v>30</v>
      </c>
      <c r="F6" s="76" t="s">
        <v>31</v>
      </c>
      <c r="G6" s="77" t="s">
        <v>32</v>
      </c>
      <c r="I6" s="73"/>
    </row>
    <row r="7" spans="1:9" s="15" customFormat="1" ht="24.75" customHeight="1">
      <c r="A7" s="36" t="s">
        <v>33</v>
      </c>
      <c r="B7" s="78">
        <v>19840</v>
      </c>
      <c r="C7" s="78">
        <v>17388</v>
      </c>
      <c r="D7" s="79">
        <f>ROUND(C7/B7*100,1)</f>
        <v>87.6</v>
      </c>
      <c r="E7" s="80">
        <v>13311</v>
      </c>
      <c r="F7" s="78">
        <v>12049</v>
      </c>
      <c r="G7" s="81">
        <f>ROUND(F7/E7*100,1)</f>
        <v>90.5</v>
      </c>
      <c r="I7" s="73"/>
    </row>
    <row r="8" spans="1:10" s="40" customFormat="1" ht="24.75" customHeight="1">
      <c r="A8" s="82" t="s">
        <v>38</v>
      </c>
      <c r="B8" s="83">
        <v>16165</v>
      </c>
      <c r="C8" s="84">
        <v>14798</v>
      </c>
      <c r="D8" s="79">
        <f aca="true" t="shared" si="0" ref="D8:D28">ROUND(C8/B8*100,1)</f>
        <v>91.5</v>
      </c>
      <c r="E8" s="85">
        <v>11151</v>
      </c>
      <c r="F8" s="84">
        <v>10529</v>
      </c>
      <c r="G8" s="81">
        <f aca="true" t="shared" si="1" ref="G8:G28">ROUND(F8/E8*100,1)</f>
        <v>94.4</v>
      </c>
      <c r="I8" s="73"/>
      <c r="J8" s="86"/>
    </row>
    <row r="9" spans="1:10" s="40" customFormat="1" ht="27" customHeight="1">
      <c r="A9" s="87" t="s">
        <v>8</v>
      </c>
      <c r="B9" s="88"/>
      <c r="C9" s="89"/>
      <c r="D9" s="90"/>
      <c r="E9" s="89"/>
      <c r="F9" s="89"/>
      <c r="G9" s="91"/>
      <c r="I9" s="73"/>
      <c r="J9" s="86"/>
    </row>
    <row r="10" spans="1:10" ht="36.75" customHeight="1">
      <c r="A10" s="92" t="s">
        <v>9</v>
      </c>
      <c r="B10" s="93">
        <v>1921</v>
      </c>
      <c r="C10" s="93">
        <v>1648</v>
      </c>
      <c r="D10" s="94">
        <f t="shared" si="0"/>
        <v>85.8</v>
      </c>
      <c r="E10" s="93">
        <v>1345</v>
      </c>
      <c r="F10" s="93">
        <v>1121</v>
      </c>
      <c r="G10" s="95">
        <f t="shared" si="1"/>
        <v>83.3</v>
      </c>
      <c r="H10" s="44"/>
      <c r="I10" s="96"/>
      <c r="J10" s="86"/>
    </row>
    <row r="11" spans="1:10" ht="35.25" customHeight="1">
      <c r="A11" s="97" t="s">
        <v>10</v>
      </c>
      <c r="B11" s="23">
        <v>173</v>
      </c>
      <c r="C11" s="23">
        <v>119</v>
      </c>
      <c r="D11" s="79">
        <f t="shared" si="0"/>
        <v>68.8</v>
      </c>
      <c r="E11" s="23">
        <v>91</v>
      </c>
      <c r="F11" s="23">
        <v>80</v>
      </c>
      <c r="G11" s="81">
        <f t="shared" si="1"/>
        <v>87.9</v>
      </c>
      <c r="I11" s="96"/>
      <c r="J11" s="86"/>
    </row>
    <row r="12" spans="1:16" s="27" customFormat="1" ht="23.25" customHeight="1" thickBot="1">
      <c r="A12" s="97" t="s">
        <v>11</v>
      </c>
      <c r="B12" s="23">
        <v>2463</v>
      </c>
      <c r="C12" s="23">
        <v>2405</v>
      </c>
      <c r="D12" s="79">
        <f t="shared" si="0"/>
        <v>97.6</v>
      </c>
      <c r="E12" s="23">
        <v>1621</v>
      </c>
      <c r="F12" s="23">
        <v>1692</v>
      </c>
      <c r="G12" s="81">
        <f t="shared" si="1"/>
        <v>104.4</v>
      </c>
      <c r="I12" s="96"/>
      <c r="J12" s="86"/>
      <c r="K12" s="25"/>
      <c r="P12" s="25"/>
    </row>
    <row r="13" spans="1:17" ht="39.75" customHeight="1" thickBot="1">
      <c r="A13" s="97" t="s">
        <v>12</v>
      </c>
      <c r="B13" s="23">
        <v>370</v>
      </c>
      <c r="C13" s="23">
        <v>295</v>
      </c>
      <c r="D13" s="79">
        <f t="shared" si="0"/>
        <v>79.7</v>
      </c>
      <c r="E13" s="23">
        <v>250</v>
      </c>
      <c r="F13" s="23">
        <v>194</v>
      </c>
      <c r="G13" s="81">
        <f t="shared" si="1"/>
        <v>77.6</v>
      </c>
      <c r="I13" s="96"/>
      <c r="J13" s="86"/>
      <c r="Q13" s="98"/>
    </row>
    <row r="14" spans="1:10" ht="35.25" customHeight="1">
      <c r="A14" s="97" t="s">
        <v>13</v>
      </c>
      <c r="B14" s="23">
        <v>130</v>
      </c>
      <c r="C14" s="23">
        <v>128</v>
      </c>
      <c r="D14" s="79">
        <f t="shared" si="0"/>
        <v>98.5</v>
      </c>
      <c r="E14" s="23">
        <v>97</v>
      </c>
      <c r="F14" s="23">
        <v>84</v>
      </c>
      <c r="G14" s="81">
        <f t="shared" si="1"/>
        <v>86.6</v>
      </c>
      <c r="I14" s="96"/>
      <c r="J14" s="86"/>
    </row>
    <row r="15" spans="1:10" ht="23.25" customHeight="1">
      <c r="A15" s="97" t="s">
        <v>14</v>
      </c>
      <c r="B15" s="23">
        <v>699</v>
      </c>
      <c r="C15" s="23">
        <v>631</v>
      </c>
      <c r="D15" s="79">
        <f t="shared" si="0"/>
        <v>90.3</v>
      </c>
      <c r="E15" s="23">
        <v>513</v>
      </c>
      <c r="F15" s="23">
        <v>456</v>
      </c>
      <c r="G15" s="81">
        <f t="shared" si="1"/>
        <v>88.9</v>
      </c>
      <c r="I15" s="96"/>
      <c r="J15" s="86"/>
    </row>
    <row r="16" spans="1:10" ht="37.5" customHeight="1">
      <c r="A16" s="97" t="s">
        <v>15</v>
      </c>
      <c r="B16" s="23">
        <v>3491</v>
      </c>
      <c r="C16" s="23">
        <v>3048</v>
      </c>
      <c r="D16" s="79">
        <f t="shared" si="0"/>
        <v>87.3</v>
      </c>
      <c r="E16" s="23">
        <v>2392</v>
      </c>
      <c r="F16" s="23">
        <v>2193</v>
      </c>
      <c r="G16" s="81">
        <f t="shared" si="1"/>
        <v>91.7</v>
      </c>
      <c r="I16" s="96"/>
      <c r="J16" s="86"/>
    </row>
    <row r="17" spans="1:10" ht="36" customHeight="1">
      <c r="A17" s="97" t="s">
        <v>16</v>
      </c>
      <c r="B17" s="23">
        <v>644</v>
      </c>
      <c r="C17" s="23">
        <v>474</v>
      </c>
      <c r="D17" s="79">
        <f t="shared" si="0"/>
        <v>73.6</v>
      </c>
      <c r="E17" s="23">
        <v>376</v>
      </c>
      <c r="F17" s="23">
        <v>330</v>
      </c>
      <c r="G17" s="81">
        <f t="shared" si="1"/>
        <v>87.8</v>
      </c>
      <c r="I17" s="96"/>
      <c r="J17" s="86"/>
    </row>
    <row r="18" spans="1:10" ht="34.5" customHeight="1">
      <c r="A18" s="97" t="s">
        <v>17</v>
      </c>
      <c r="B18" s="23">
        <v>738</v>
      </c>
      <c r="C18" s="23">
        <v>545</v>
      </c>
      <c r="D18" s="79">
        <f t="shared" si="0"/>
        <v>73.8</v>
      </c>
      <c r="E18" s="23">
        <v>483</v>
      </c>
      <c r="F18" s="23">
        <v>403</v>
      </c>
      <c r="G18" s="81">
        <f t="shared" si="1"/>
        <v>83.4</v>
      </c>
      <c r="I18" s="96"/>
      <c r="J18" s="86"/>
    </row>
    <row r="19" spans="1:10" ht="27" customHeight="1">
      <c r="A19" s="97" t="s">
        <v>18</v>
      </c>
      <c r="B19" s="23">
        <v>463</v>
      </c>
      <c r="C19" s="23">
        <v>277</v>
      </c>
      <c r="D19" s="79">
        <f t="shared" si="0"/>
        <v>59.8</v>
      </c>
      <c r="E19" s="23">
        <v>301</v>
      </c>
      <c r="F19" s="23">
        <v>189</v>
      </c>
      <c r="G19" s="81">
        <f t="shared" si="1"/>
        <v>62.8</v>
      </c>
      <c r="I19" s="96"/>
      <c r="J19" s="86"/>
    </row>
    <row r="20" spans="1:10" ht="27" customHeight="1">
      <c r="A20" s="97" t="s">
        <v>19</v>
      </c>
      <c r="B20" s="23">
        <v>752</v>
      </c>
      <c r="C20" s="23">
        <v>469</v>
      </c>
      <c r="D20" s="79">
        <f t="shared" si="0"/>
        <v>62.4</v>
      </c>
      <c r="E20" s="23">
        <v>540</v>
      </c>
      <c r="F20" s="23">
        <v>333</v>
      </c>
      <c r="G20" s="81">
        <f t="shared" si="1"/>
        <v>61.7</v>
      </c>
      <c r="I20" s="96"/>
      <c r="J20" s="86"/>
    </row>
    <row r="21" spans="1:10" ht="28.5" customHeight="1">
      <c r="A21" s="97" t="s">
        <v>20</v>
      </c>
      <c r="B21" s="23">
        <v>111</v>
      </c>
      <c r="C21" s="23">
        <v>90</v>
      </c>
      <c r="D21" s="79">
        <f t="shared" si="0"/>
        <v>81.1</v>
      </c>
      <c r="E21" s="23">
        <v>74</v>
      </c>
      <c r="F21" s="23">
        <v>66</v>
      </c>
      <c r="G21" s="81">
        <f t="shared" si="1"/>
        <v>89.2</v>
      </c>
      <c r="I21" s="96"/>
      <c r="J21" s="86"/>
    </row>
    <row r="22" spans="1:10" ht="39" customHeight="1">
      <c r="A22" s="97" t="s">
        <v>21</v>
      </c>
      <c r="B22" s="23">
        <v>515</v>
      </c>
      <c r="C22" s="23">
        <v>475</v>
      </c>
      <c r="D22" s="79">
        <f t="shared" si="0"/>
        <v>92.2</v>
      </c>
      <c r="E22" s="23">
        <v>352</v>
      </c>
      <c r="F22" s="23">
        <v>347</v>
      </c>
      <c r="G22" s="81">
        <f t="shared" si="1"/>
        <v>98.6</v>
      </c>
      <c r="I22" s="96"/>
      <c r="J22" s="86"/>
    </row>
    <row r="23" spans="1:10" ht="39.75" customHeight="1">
      <c r="A23" s="97" t="s">
        <v>22</v>
      </c>
      <c r="B23" s="23">
        <v>268</v>
      </c>
      <c r="C23" s="23">
        <v>304</v>
      </c>
      <c r="D23" s="79">
        <f t="shared" si="0"/>
        <v>113.4</v>
      </c>
      <c r="E23" s="23">
        <v>181</v>
      </c>
      <c r="F23" s="23">
        <v>208</v>
      </c>
      <c r="G23" s="81">
        <f t="shared" si="1"/>
        <v>114.9</v>
      </c>
      <c r="I23" s="96"/>
      <c r="J23" s="86"/>
    </row>
    <row r="24" spans="1:10" ht="37.5" customHeight="1">
      <c r="A24" s="97" t="s">
        <v>23</v>
      </c>
      <c r="B24" s="23">
        <v>2189</v>
      </c>
      <c r="C24" s="23">
        <v>2671</v>
      </c>
      <c r="D24" s="79">
        <f t="shared" si="0"/>
        <v>122</v>
      </c>
      <c r="E24" s="23">
        <v>1626</v>
      </c>
      <c r="F24" s="23">
        <v>1947</v>
      </c>
      <c r="G24" s="81">
        <f t="shared" si="1"/>
        <v>119.7</v>
      </c>
      <c r="I24" s="96"/>
      <c r="J24" s="86"/>
    </row>
    <row r="25" spans="1:10" ht="23.25" customHeight="1">
      <c r="A25" s="97" t="s">
        <v>24</v>
      </c>
      <c r="B25" s="23">
        <v>351</v>
      </c>
      <c r="C25" s="23">
        <v>330</v>
      </c>
      <c r="D25" s="79">
        <f t="shared" si="0"/>
        <v>94</v>
      </c>
      <c r="E25" s="23">
        <v>266</v>
      </c>
      <c r="F25" s="23">
        <v>242</v>
      </c>
      <c r="G25" s="81">
        <f t="shared" si="1"/>
        <v>91</v>
      </c>
      <c r="I25" s="96"/>
      <c r="J25" s="86"/>
    </row>
    <row r="26" spans="1:10" ht="36" customHeight="1">
      <c r="A26" s="97" t="s">
        <v>25</v>
      </c>
      <c r="B26" s="23">
        <v>581</v>
      </c>
      <c r="C26" s="23">
        <v>586</v>
      </c>
      <c r="D26" s="79">
        <f t="shared" si="0"/>
        <v>100.9</v>
      </c>
      <c r="E26" s="23">
        <v>436</v>
      </c>
      <c r="F26" s="23">
        <v>416</v>
      </c>
      <c r="G26" s="81">
        <f t="shared" si="1"/>
        <v>95.4</v>
      </c>
      <c r="I26" s="96"/>
      <c r="J26" s="86"/>
    </row>
    <row r="27" spans="1:10" ht="33" customHeight="1">
      <c r="A27" s="97" t="s">
        <v>26</v>
      </c>
      <c r="B27" s="23">
        <v>85</v>
      </c>
      <c r="C27" s="23">
        <v>62</v>
      </c>
      <c r="D27" s="79">
        <f t="shared" si="0"/>
        <v>72.9</v>
      </c>
      <c r="E27" s="23">
        <v>58</v>
      </c>
      <c r="F27" s="23">
        <v>40</v>
      </c>
      <c r="G27" s="81">
        <f t="shared" si="1"/>
        <v>69</v>
      </c>
      <c r="I27" s="96"/>
      <c r="J27" s="86"/>
    </row>
    <row r="28" spans="1:10" ht="24" customHeight="1" thickBot="1">
      <c r="A28" s="99" t="s">
        <v>27</v>
      </c>
      <c r="B28" s="100">
        <v>221</v>
      </c>
      <c r="C28" s="100">
        <v>241</v>
      </c>
      <c r="D28" s="101">
        <f t="shared" si="0"/>
        <v>109</v>
      </c>
      <c r="E28" s="100">
        <v>149</v>
      </c>
      <c r="F28" s="100">
        <v>188</v>
      </c>
      <c r="G28" s="102">
        <f t="shared" si="1"/>
        <v>126.2</v>
      </c>
      <c r="I28" s="96"/>
      <c r="J28" s="86"/>
    </row>
    <row r="29" spans="1:9" ht="18.75">
      <c r="A29" s="29"/>
      <c r="B29" s="26"/>
      <c r="F29" s="103"/>
      <c r="I29" s="25"/>
    </row>
    <row r="30" spans="1:9" ht="18.75">
      <c r="A30" s="29"/>
      <c r="B30" s="29"/>
      <c r="F30" s="73"/>
      <c r="I30" s="25"/>
    </row>
  </sheetData>
  <sheetProtection/>
  <mergeCells count="6">
    <mergeCell ref="A1:G1"/>
    <mergeCell ref="A3:G3"/>
    <mergeCell ref="A5:A6"/>
    <mergeCell ref="B5:D5"/>
    <mergeCell ref="E5:G5"/>
    <mergeCell ref="A2:G2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I15"/>
  <sheetViews>
    <sheetView zoomScaleSheetLayoutView="70" zoomScalePageLayoutView="0" workbookViewId="0" topLeftCell="A1">
      <selection activeCell="D14" sqref="D14"/>
    </sheetView>
  </sheetViews>
  <sheetFormatPr defaultColWidth="8.8515625" defaultRowHeight="15"/>
  <cols>
    <col min="1" max="1" width="51.57421875" style="25" customWidth="1"/>
    <col min="2" max="2" width="13.8515625" style="120" customWidth="1"/>
    <col min="3" max="3" width="13.7109375" style="120" customWidth="1"/>
    <col min="4" max="4" width="13.7109375" style="25" customWidth="1"/>
    <col min="5" max="5" width="13.140625" style="25" customWidth="1"/>
    <col min="6" max="6" width="12.28125" style="120" customWidth="1"/>
    <col min="7" max="7" width="15.7109375" style="25" customWidth="1"/>
    <col min="8" max="16384" width="8.8515625" style="25" customWidth="1"/>
  </cols>
  <sheetData>
    <row r="1" spans="1:7" s="13" customFormat="1" ht="22.5" customHeight="1">
      <c r="A1" s="138" t="s">
        <v>141</v>
      </c>
      <c r="B1" s="138"/>
      <c r="C1" s="138"/>
      <c r="D1" s="138"/>
      <c r="E1" s="138"/>
      <c r="F1" s="138"/>
      <c r="G1" s="138"/>
    </row>
    <row r="2" spans="1:7" s="13" customFormat="1" ht="19.5" customHeight="1">
      <c r="A2" s="139" t="s">
        <v>210</v>
      </c>
      <c r="B2" s="139"/>
      <c r="C2" s="139"/>
      <c r="D2" s="139"/>
      <c r="E2" s="139"/>
      <c r="F2" s="139"/>
      <c r="G2" s="139"/>
    </row>
    <row r="3" spans="1:6" s="15" customFormat="1" ht="20.25" customHeight="1" thickBot="1">
      <c r="A3" s="14"/>
      <c r="B3" s="104"/>
      <c r="C3" s="104"/>
      <c r="D3" s="14"/>
      <c r="E3" s="14"/>
      <c r="F3" s="104"/>
    </row>
    <row r="4" spans="1:7" s="15" customFormat="1" ht="20.25" customHeight="1">
      <c r="A4" s="159"/>
      <c r="B4" s="164" t="s">
        <v>138</v>
      </c>
      <c r="C4" s="164"/>
      <c r="D4" s="164"/>
      <c r="E4" s="164" t="s">
        <v>140</v>
      </c>
      <c r="F4" s="164"/>
      <c r="G4" s="165"/>
    </row>
    <row r="5" spans="1:7" s="15" customFormat="1" ht="51.75" customHeight="1">
      <c r="A5" s="160"/>
      <c r="B5" s="105" t="s">
        <v>30</v>
      </c>
      <c r="C5" s="105" t="s">
        <v>31</v>
      </c>
      <c r="D5" s="106" t="s">
        <v>32</v>
      </c>
      <c r="E5" s="74" t="s">
        <v>30</v>
      </c>
      <c r="F5" s="16" t="s">
        <v>31</v>
      </c>
      <c r="G5" s="77" t="s">
        <v>32</v>
      </c>
    </row>
    <row r="6" spans="1:9" s="15" customFormat="1" ht="28.5" customHeight="1">
      <c r="A6" s="36" t="s">
        <v>33</v>
      </c>
      <c r="B6" s="78">
        <f>SUM(B7:B15)</f>
        <v>19840</v>
      </c>
      <c r="C6" s="78">
        <f>SUM(C7:C15)</f>
        <v>17388</v>
      </c>
      <c r="D6" s="20">
        <f>ROUND(C6/B6*100,1)</f>
        <v>87.6</v>
      </c>
      <c r="E6" s="78">
        <f>SUM(E7:E15)</f>
        <v>13238</v>
      </c>
      <c r="F6" s="78">
        <f>SUM(F7:F15)</f>
        <v>12049</v>
      </c>
      <c r="G6" s="107">
        <f>ROUND(F6/E6*100,1)</f>
        <v>91</v>
      </c>
      <c r="I6" s="108"/>
    </row>
    <row r="7" spans="1:9" s="40" customFormat="1" ht="45.75" customHeight="1">
      <c r="A7" s="109" t="s">
        <v>34</v>
      </c>
      <c r="B7" s="110">
        <v>2668</v>
      </c>
      <c r="C7" s="110">
        <v>2843</v>
      </c>
      <c r="D7" s="20">
        <f aca="true" t="shared" si="0" ref="D7:D15">ROUND(C7/B7*100,1)</f>
        <v>106.6</v>
      </c>
      <c r="E7" s="111">
        <v>1906</v>
      </c>
      <c r="F7" s="110">
        <v>2043</v>
      </c>
      <c r="G7" s="107">
        <f aca="true" t="shared" si="1" ref="G7:G15">ROUND(F7/E7*100,1)</f>
        <v>107.2</v>
      </c>
      <c r="H7" s="112"/>
      <c r="I7" s="108"/>
    </row>
    <row r="8" spans="1:9" s="40" customFormat="1" ht="30" customHeight="1">
      <c r="A8" s="109" t="s">
        <v>2</v>
      </c>
      <c r="B8" s="110">
        <v>2111</v>
      </c>
      <c r="C8" s="110">
        <v>1900</v>
      </c>
      <c r="D8" s="20">
        <f t="shared" si="0"/>
        <v>90</v>
      </c>
      <c r="E8" s="111">
        <v>1386</v>
      </c>
      <c r="F8" s="110">
        <v>1282</v>
      </c>
      <c r="G8" s="107">
        <f t="shared" si="1"/>
        <v>92.5</v>
      </c>
      <c r="H8" s="112"/>
      <c r="I8" s="108"/>
    </row>
    <row r="9" spans="1:9" ht="33" customHeight="1">
      <c r="A9" s="109" t="s">
        <v>1</v>
      </c>
      <c r="B9" s="113">
        <v>2363</v>
      </c>
      <c r="C9" s="110">
        <v>2061</v>
      </c>
      <c r="D9" s="20">
        <f t="shared" si="0"/>
        <v>87.2</v>
      </c>
      <c r="E9" s="111">
        <v>1584</v>
      </c>
      <c r="F9" s="110">
        <v>1375</v>
      </c>
      <c r="G9" s="107">
        <f t="shared" si="1"/>
        <v>86.8</v>
      </c>
      <c r="H9" s="112"/>
      <c r="I9" s="108"/>
    </row>
    <row r="10" spans="1:9" ht="28.5" customHeight="1">
      <c r="A10" s="109" t="s">
        <v>0</v>
      </c>
      <c r="B10" s="113">
        <v>1353</v>
      </c>
      <c r="C10" s="110">
        <v>1068</v>
      </c>
      <c r="D10" s="20">
        <f t="shared" si="0"/>
        <v>78.9</v>
      </c>
      <c r="E10" s="111">
        <v>941</v>
      </c>
      <c r="F10" s="110">
        <v>762</v>
      </c>
      <c r="G10" s="107">
        <f t="shared" si="1"/>
        <v>81</v>
      </c>
      <c r="H10" s="112"/>
      <c r="I10" s="108"/>
    </row>
    <row r="11" spans="1:9" s="27" customFormat="1" ht="31.5" customHeight="1">
      <c r="A11" s="109" t="s">
        <v>4</v>
      </c>
      <c r="B11" s="113">
        <v>3942</v>
      </c>
      <c r="C11" s="110">
        <v>3161</v>
      </c>
      <c r="D11" s="20">
        <f t="shared" si="0"/>
        <v>80.2</v>
      </c>
      <c r="E11" s="111">
        <v>2631</v>
      </c>
      <c r="F11" s="110">
        <v>2220</v>
      </c>
      <c r="G11" s="107">
        <f t="shared" si="1"/>
        <v>84.4</v>
      </c>
      <c r="H11" s="112"/>
      <c r="I11" s="108"/>
    </row>
    <row r="12" spans="1:9" ht="51.75" customHeight="1">
      <c r="A12" s="109" t="s">
        <v>29</v>
      </c>
      <c r="B12" s="113">
        <v>918</v>
      </c>
      <c r="C12" s="110">
        <v>668</v>
      </c>
      <c r="D12" s="20">
        <f t="shared" si="0"/>
        <v>72.8</v>
      </c>
      <c r="E12" s="111">
        <v>654</v>
      </c>
      <c r="F12" s="110">
        <v>468</v>
      </c>
      <c r="G12" s="107">
        <f t="shared" si="1"/>
        <v>71.6</v>
      </c>
      <c r="H12" s="112"/>
      <c r="I12" s="108"/>
    </row>
    <row r="13" spans="1:9" ht="30.75" customHeight="1">
      <c r="A13" s="109" t="s">
        <v>5</v>
      </c>
      <c r="B13" s="113">
        <v>2054</v>
      </c>
      <c r="C13" s="110">
        <v>1820</v>
      </c>
      <c r="D13" s="20">
        <f t="shared" si="0"/>
        <v>88.6</v>
      </c>
      <c r="E13" s="111">
        <v>1331</v>
      </c>
      <c r="F13" s="110">
        <v>1223</v>
      </c>
      <c r="G13" s="107">
        <f t="shared" si="1"/>
        <v>91.9</v>
      </c>
      <c r="H13" s="112"/>
      <c r="I13" s="108"/>
    </row>
    <row r="14" spans="1:9" ht="66.75" customHeight="1">
      <c r="A14" s="109" t="s">
        <v>6</v>
      </c>
      <c r="B14" s="113">
        <v>2164</v>
      </c>
      <c r="C14" s="110">
        <v>2028</v>
      </c>
      <c r="D14" s="20">
        <f t="shared" si="0"/>
        <v>93.7</v>
      </c>
      <c r="E14" s="111">
        <v>1309</v>
      </c>
      <c r="F14" s="110">
        <v>1366</v>
      </c>
      <c r="G14" s="107">
        <f t="shared" si="1"/>
        <v>104.4</v>
      </c>
      <c r="H14" s="112"/>
      <c r="I14" s="108"/>
    </row>
    <row r="15" spans="1:9" ht="42.75" customHeight="1" thickBot="1">
      <c r="A15" s="114" t="s">
        <v>36</v>
      </c>
      <c r="B15" s="115">
        <v>2267</v>
      </c>
      <c r="C15" s="116">
        <v>1839</v>
      </c>
      <c r="D15" s="117">
        <f t="shared" si="0"/>
        <v>81.1</v>
      </c>
      <c r="E15" s="118">
        <v>1496</v>
      </c>
      <c r="F15" s="116">
        <v>1310</v>
      </c>
      <c r="G15" s="119">
        <f t="shared" si="1"/>
        <v>87.6</v>
      </c>
      <c r="H15" s="112"/>
      <c r="I15" s="108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I30"/>
  <sheetViews>
    <sheetView zoomScaleSheetLayoutView="70" zoomScalePageLayoutView="0" workbookViewId="0" topLeftCell="A1">
      <selection activeCell="A15" sqref="A15"/>
    </sheetView>
  </sheetViews>
  <sheetFormatPr defaultColWidth="8.8515625" defaultRowHeight="15"/>
  <cols>
    <col min="1" max="1" width="42.00390625" style="25" customWidth="1"/>
    <col min="2" max="4" width="15.7109375" style="25" customWidth="1"/>
    <col min="5" max="5" width="14.140625" style="25" customWidth="1"/>
    <col min="6" max="6" width="8.8515625" style="25" customWidth="1"/>
    <col min="7" max="7" width="43.00390625" style="25" customWidth="1"/>
    <col min="8" max="16384" width="8.8515625" style="25" customWidth="1"/>
  </cols>
  <sheetData>
    <row r="1" spans="1:4" s="13" customFormat="1" ht="40.5" customHeight="1">
      <c r="A1" s="167" t="s">
        <v>142</v>
      </c>
      <c r="B1" s="167"/>
      <c r="C1" s="167"/>
      <c r="D1" s="167"/>
    </row>
    <row r="2" spans="1:4" s="13" customFormat="1" ht="19.5" customHeight="1">
      <c r="A2" s="139" t="s">
        <v>7</v>
      </c>
      <c r="B2" s="139"/>
      <c r="C2" s="139"/>
      <c r="D2" s="139"/>
    </row>
    <row r="3" spans="1:4" s="15" customFormat="1" ht="12" customHeight="1" thickBot="1">
      <c r="A3" s="14"/>
      <c r="B3" s="14"/>
      <c r="C3" s="14"/>
      <c r="D3" s="14"/>
    </row>
    <row r="4" spans="1:4" s="15" customFormat="1" ht="20.25" customHeight="1">
      <c r="A4" s="144"/>
      <c r="B4" s="168" t="s">
        <v>39</v>
      </c>
      <c r="C4" s="170" t="s">
        <v>40</v>
      </c>
      <c r="D4" s="172" t="s">
        <v>79</v>
      </c>
    </row>
    <row r="5" spans="1:4" s="15" customFormat="1" ht="59.25" customHeight="1">
      <c r="A5" s="145"/>
      <c r="B5" s="169"/>
      <c r="C5" s="171"/>
      <c r="D5" s="173"/>
    </row>
    <row r="6" spans="1:4" s="21" customFormat="1" ht="34.5" customHeight="1">
      <c r="A6" s="121" t="s">
        <v>33</v>
      </c>
      <c r="B6" s="122">
        <f>SUM(B9:B27)</f>
        <v>1647</v>
      </c>
      <c r="C6" s="122">
        <v>12049</v>
      </c>
      <c r="D6" s="123">
        <v>9</v>
      </c>
    </row>
    <row r="7" spans="1:4" s="21" customFormat="1" ht="24.75" customHeight="1">
      <c r="A7" s="121" t="s">
        <v>38</v>
      </c>
      <c r="B7" s="124" t="s">
        <v>41</v>
      </c>
      <c r="C7" s="122">
        <f>SUM(C9:C27)</f>
        <v>10529</v>
      </c>
      <c r="D7" s="125" t="s">
        <v>41</v>
      </c>
    </row>
    <row r="8" spans="1:4" s="21" customFormat="1" ht="31.5" customHeight="1">
      <c r="A8" s="126" t="s">
        <v>8</v>
      </c>
      <c r="B8" s="124"/>
      <c r="C8" s="124"/>
      <c r="D8" s="125"/>
    </row>
    <row r="9" spans="1:7" ht="39" customHeight="1">
      <c r="A9" s="97" t="s">
        <v>9</v>
      </c>
      <c r="B9" s="23">
        <v>109</v>
      </c>
      <c r="C9" s="127">
        <v>1121</v>
      </c>
      <c r="D9" s="125">
        <f>C9/B9</f>
        <v>10.284403669724771</v>
      </c>
      <c r="E9" s="24"/>
      <c r="G9" s="26"/>
    </row>
    <row r="10" spans="1:7" ht="35.25" customHeight="1">
      <c r="A10" s="97" t="s">
        <v>10</v>
      </c>
      <c r="B10" s="23">
        <v>3</v>
      </c>
      <c r="C10" s="127">
        <v>80</v>
      </c>
      <c r="D10" s="125" t="s">
        <v>41</v>
      </c>
      <c r="E10" s="24"/>
      <c r="G10" s="26"/>
    </row>
    <row r="11" spans="1:7" s="27" customFormat="1" ht="20.25" customHeight="1">
      <c r="A11" s="97" t="s">
        <v>11</v>
      </c>
      <c r="B11" s="23">
        <v>343</v>
      </c>
      <c r="C11" s="127">
        <v>1692</v>
      </c>
      <c r="D11" s="125">
        <f aca="true" t="shared" si="0" ref="D11:D27">C11/B11</f>
        <v>4.932944606413995</v>
      </c>
      <c r="E11" s="24"/>
      <c r="F11" s="25"/>
      <c r="G11" s="26"/>
    </row>
    <row r="12" spans="1:9" ht="36" customHeight="1">
      <c r="A12" s="97" t="s">
        <v>12</v>
      </c>
      <c r="B12" s="23">
        <v>9</v>
      </c>
      <c r="C12" s="127">
        <v>194</v>
      </c>
      <c r="D12" s="125">
        <f t="shared" si="0"/>
        <v>21.555555555555557</v>
      </c>
      <c r="E12" s="24"/>
      <c r="G12" s="26"/>
      <c r="I12" s="28"/>
    </row>
    <row r="13" spans="1:7" ht="30" customHeight="1">
      <c r="A13" s="97" t="s">
        <v>13</v>
      </c>
      <c r="B13" s="23">
        <v>10</v>
      </c>
      <c r="C13" s="127">
        <v>84</v>
      </c>
      <c r="D13" s="125">
        <f t="shared" si="0"/>
        <v>8.4</v>
      </c>
      <c r="E13" s="24"/>
      <c r="G13" s="26"/>
    </row>
    <row r="14" spans="1:7" ht="19.5" customHeight="1">
      <c r="A14" s="97" t="s">
        <v>14</v>
      </c>
      <c r="B14" s="23">
        <v>93</v>
      </c>
      <c r="C14" s="127">
        <v>456</v>
      </c>
      <c r="D14" s="125">
        <f t="shared" si="0"/>
        <v>4.903225806451613</v>
      </c>
      <c r="E14" s="24"/>
      <c r="G14" s="128"/>
    </row>
    <row r="15" spans="1:7" ht="36" customHeight="1">
      <c r="A15" s="97" t="s">
        <v>15</v>
      </c>
      <c r="B15" s="23">
        <v>588</v>
      </c>
      <c r="C15" s="127">
        <v>2193</v>
      </c>
      <c r="D15" s="125">
        <f t="shared" si="0"/>
        <v>3.729591836734694</v>
      </c>
      <c r="E15" s="24"/>
      <c r="G15" s="26"/>
    </row>
    <row r="16" spans="1:7" ht="34.5" customHeight="1">
      <c r="A16" s="97" t="s">
        <v>16</v>
      </c>
      <c r="B16" s="23">
        <v>44</v>
      </c>
      <c r="C16" s="127">
        <v>330</v>
      </c>
      <c r="D16" s="125">
        <f t="shared" si="0"/>
        <v>7.5</v>
      </c>
      <c r="E16" s="24"/>
      <c r="G16" s="26"/>
    </row>
    <row r="17" spans="1:7" ht="35.25" customHeight="1">
      <c r="A17" s="97" t="s">
        <v>17</v>
      </c>
      <c r="B17" s="23">
        <v>167</v>
      </c>
      <c r="C17" s="127">
        <v>403</v>
      </c>
      <c r="D17" s="125">
        <f t="shared" si="0"/>
        <v>2.413173652694611</v>
      </c>
      <c r="E17" s="24"/>
      <c r="G17" s="26"/>
    </row>
    <row r="18" spans="1:7" ht="24" customHeight="1">
      <c r="A18" s="97" t="s">
        <v>18</v>
      </c>
      <c r="B18" s="23">
        <v>11</v>
      </c>
      <c r="C18" s="127">
        <v>189</v>
      </c>
      <c r="D18" s="125">
        <f t="shared" si="0"/>
        <v>17.181818181818183</v>
      </c>
      <c r="E18" s="24"/>
      <c r="G18" s="26"/>
    </row>
    <row r="19" spans="1:7" ht="17.25" customHeight="1">
      <c r="A19" s="97" t="s">
        <v>19</v>
      </c>
      <c r="B19" s="23">
        <v>2</v>
      </c>
      <c r="C19" s="127">
        <v>333</v>
      </c>
      <c r="D19" s="125">
        <f t="shared" si="0"/>
        <v>166.5</v>
      </c>
      <c r="E19" s="24"/>
      <c r="G19" s="26"/>
    </row>
    <row r="20" spans="1:7" ht="18" customHeight="1">
      <c r="A20" s="97" t="s">
        <v>20</v>
      </c>
      <c r="B20" s="23">
        <v>9</v>
      </c>
      <c r="C20" s="127">
        <v>66</v>
      </c>
      <c r="D20" s="125">
        <f t="shared" si="0"/>
        <v>7.333333333333333</v>
      </c>
      <c r="E20" s="24"/>
      <c r="G20" s="26"/>
    </row>
    <row r="21" spans="1:7" ht="32.25" customHeight="1">
      <c r="A21" s="97" t="s">
        <v>21</v>
      </c>
      <c r="B21" s="23">
        <v>11</v>
      </c>
      <c r="C21" s="127">
        <v>347</v>
      </c>
      <c r="D21" s="125">
        <f t="shared" si="0"/>
        <v>31.545454545454547</v>
      </c>
      <c r="E21" s="24"/>
      <c r="G21" s="129"/>
    </row>
    <row r="22" spans="1:7" ht="35.25" customHeight="1">
      <c r="A22" s="97" t="s">
        <v>22</v>
      </c>
      <c r="B22" s="23">
        <v>36</v>
      </c>
      <c r="C22" s="127">
        <v>208</v>
      </c>
      <c r="D22" s="125">
        <f t="shared" si="0"/>
        <v>5.777777777777778</v>
      </c>
      <c r="E22" s="24"/>
      <c r="G22" s="26"/>
    </row>
    <row r="23" spans="1:7" ht="33" customHeight="1">
      <c r="A23" s="97" t="s">
        <v>23</v>
      </c>
      <c r="B23" s="23">
        <v>77</v>
      </c>
      <c r="C23" s="127">
        <v>1947</v>
      </c>
      <c r="D23" s="125">
        <f t="shared" si="0"/>
        <v>25.285714285714285</v>
      </c>
      <c r="E23" s="24"/>
      <c r="G23" s="26"/>
    </row>
    <row r="24" spans="1:7" ht="19.5" customHeight="1">
      <c r="A24" s="97" t="s">
        <v>24</v>
      </c>
      <c r="B24" s="23">
        <v>22</v>
      </c>
      <c r="C24" s="127">
        <v>242</v>
      </c>
      <c r="D24" s="125">
        <f t="shared" si="0"/>
        <v>11</v>
      </c>
      <c r="E24" s="24"/>
      <c r="G24" s="26"/>
    </row>
    <row r="25" spans="1:7" ht="30.75" customHeight="1">
      <c r="A25" s="97" t="s">
        <v>25</v>
      </c>
      <c r="B25" s="23">
        <v>43</v>
      </c>
      <c r="C25" s="127">
        <v>416</v>
      </c>
      <c r="D25" s="125">
        <f t="shared" si="0"/>
        <v>9.674418604651162</v>
      </c>
      <c r="E25" s="24"/>
      <c r="G25" s="26"/>
    </row>
    <row r="26" spans="1:7" ht="22.5" customHeight="1">
      <c r="A26" s="97" t="s">
        <v>26</v>
      </c>
      <c r="B26" s="23">
        <v>9</v>
      </c>
      <c r="C26" s="127">
        <v>40</v>
      </c>
      <c r="D26" s="125">
        <f t="shared" si="0"/>
        <v>4.444444444444445</v>
      </c>
      <c r="E26" s="24"/>
      <c r="G26" s="26"/>
    </row>
    <row r="27" spans="1:7" ht="22.5" customHeight="1" thickBot="1">
      <c r="A27" s="99" t="s">
        <v>27</v>
      </c>
      <c r="B27" s="100">
        <v>61</v>
      </c>
      <c r="C27" s="130">
        <v>188</v>
      </c>
      <c r="D27" s="131">
        <f t="shared" si="0"/>
        <v>3.081967213114754</v>
      </c>
      <c r="E27" s="24"/>
      <c r="G27" s="26"/>
    </row>
    <row r="28" spans="1:7" ht="21.75" customHeight="1">
      <c r="A28" s="166"/>
      <c r="B28" s="166"/>
      <c r="C28" s="29"/>
      <c r="D28" s="29"/>
      <c r="G28" s="26"/>
    </row>
    <row r="29" spans="1:7" ht="15.75">
      <c r="A29" s="29"/>
      <c r="B29" s="29"/>
      <c r="C29" s="29"/>
      <c r="D29" s="29"/>
      <c r="G29" s="26"/>
    </row>
    <row r="30" spans="1:4" ht="12.75">
      <c r="A30" s="29"/>
      <c r="B30" s="29"/>
      <c r="C30" s="29"/>
      <c r="D30" s="29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Q20"/>
  <sheetViews>
    <sheetView zoomScale="75" zoomScaleNormal="75" zoomScaleSheetLayoutView="70" zoomScalePageLayoutView="0" workbookViewId="0" topLeftCell="A1">
      <selection activeCell="J8" sqref="J8"/>
    </sheetView>
  </sheetViews>
  <sheetFormatPr defaultColWidth="8.8515625" defaultRowHeight="15"/>
  <cols>
    <col min="1" max="1" width="52.8515625" style="25" customWidth="1"/>
    <col min="2" max="2" width="24.00390625" style="25" customWidth="1"/>
    <col min="3" max="3" width="23.421875" style="25" customWidth="1"/>
    <col min="4" max="4" width="21.57421875" style="25" customWidth="1"/>
    <col min="5" max="5" width="8.8515625" style="25" customWidth="1"/>
    <col min="6" max="6" width="10.8515625" style="25" bestFit="1" customWidth="1"/>
    <col min="7" max="16384" width="8.8515625" style="25" customWidth="1"/>
  </cols>
  <sheetData>
    <row r="1" spans="1:4" s="13" customFormat="1" ht="49.5" customHeight="1">
      <c r="A1" s="167" t="s">
        <v>143</v>
      </c>
      <c r="B1" s="167"/>
      <c r="C1" s="167"/>
      <c r="D1" s="167"/>
    </row>
    <row r="2" spans="1:4" s="13" customFormat="1" ht="12.75" customHeight="1" thickBot="1">
      <c r="A2" s="31"/>
      <c r="B2" s="31"/>
      <c r="C2" s="31"/>
      <c r="D2" s="31"/>
    </row>
    <row r="3" spans="1:4" s="15" customFormat="1" ht="25.5" customHeight="1">
      <c r="A3" s="144"/>
      <c r="B3" s="170" t="s">
        <v>39</v>
      </c>
      <c r="C3" s="170" t="s">
        <v>40</v>
      </c>
      <c r="D3" s="174" t="s">
        <v>79</v>
      </c>
    </row>
    <row r="4" spans="1:4" s="15" customFormat="1" ht="82.5" customHeight="1">
      <c r="A4" s="145"/>
      <c r="B4" s="171"/>
      <c r="C4" s="171"/>
      <c r="D4" s="175"/>
    </row>
    <row r="5" spans="1:6" s="40" customFormat="1" ht="34.5" customHeight="1">
      <c r="A5" s="36" t="s">
        <v>33</v>
      </c>
      <c r="B5" s="37">
        <f>SUM(B6:B14)</f>
        <v>1647</v>
      </c>
      <c r="C5" s="37">
        <f>SUM(C6:C14)</f>
        <v>12049</v>
      </c>
      <c r="D5" s="132">
        <f>C5/B5</f>
        <v>7.315725561627201</v>
      </c>
      <c r="F5" s="41"/>
    </row>
    <row r="6" spans="1:10" ht="39" customHeight="1">
      <c r="A6" s="42" t="s">
        <v>34</v>
      </c>
      <c r="B6" s="133">
        <v>118</v>
      </c>
      <c r="C6" s="134">
        <v>2043</v>
      </c>
      <c r="D6" s="132">
        <f aca="true" t="shared" si="0" ref="D6:D14">C6/B6</f>
        <v>17.3135593220339</v>
      </c>
      <c r="F6" s="41"/>
      <c r="G6" s="44"/>
      <c r="J6" s="44"/>
    </row>
    <row r="7" spans="1:10" ht="24" customHeight="1">
      <c r="A7" s="42" t="s">
        <v>2</v>
      </c>
      <c r="B7" s="133">
        <v>106</v>
      </c>
      <c r="C7" s="134">
        <v>1282</v>
      </c>
      <c r="D7" s="132">
        <f t="shared" si="0"/>
        <v>12.09433962264151</v>
      </c>
      <c r="F7" s="41"/>
      <c r="G7" s="44"/>
      <c r="J7" s="44"/>
    </row>
    <row r="8" spans="1:10" s="27" customFormat="1" ht="24" customHeight="1">
      <c r="A8" s="42" t="s">
        <v>1</v>
      </c>
      <c r="B8" s="133">
        <v>125</v>
      </c>
      <c r="C8" s="134">
        <v>1375</v>
      </c>
      <c r="D8" s="132">
        <f t="shared" si="0"/>
        <v>11</v>
      </c>
      <c r="E8" s="25"/>
      <c r="F8" s="41"/>
      <c r="G8" s="44"/>
      <c r="H8" s="25"/>
      <c r="J8" s="44"/>
    </row>
    <row r="9" spans="1:10" ht="24" customHeight="1">
      <c r="A9" s="42" t="s">
        <v>0</v>
      </c>
      <c r="B9" s="133">
        <v>95</v>
      </c>
      <c r="C9" s="134">
        <v>762</v>
      </c>
      <c r="D9" s="132">
        <f t="shared" si="0"/>
        <v>8.021052631578947</v>
      </c>
      <c r="F9" s="41"/>
      <c r="G9" s="44"/>
      <c r="J9" s="44"/>
    </row>
    <row r="10" spans="1:10" ht="28.5" customHeight="1">
      <c r="A10" s="42" t="s">
        <v>4</v>
      </c>
      <c r="B10" s="133">
        <v>593</v>
      </c>
      <c r="C10" s="134">
        <v>2220</v>
      </c>
      <c r="D10" s="132">
        <f t="shared" si="0"/>
        <v>3.7436762225969646</v>
      </c>
      <c r="F10" s="41"/>
      <c r="G10" s="44"/>
      <c r="J10" s="44"/>
    </row>
    <row r="11" spans="1:10" ht="59.25" customHeight="1">
      <c r="A11" s="42" t="s">
        <v>29</v>
      </c>
      <c r="B11" s="133">
        <v>44</v>
      </c>
      <c r="C11" s="134">
        <v>468</v>
      </c>
      <c r="D11" s="132">
        <f t="shared" si="0"/>
        <v>10.636363636363637</v>
      </c>
      <c r="F11" s="41"/>
      <c r="G11" s="44"/>
      <c r="J11" s="44"/>
    </row>
    <row r="12" spans="1:17" ht="24" customHeight="1">
      <c r="A12" s="42" t="s">
        <v>5</v>
      </c>
      <c r="B12" s="133">
        <v>230</v>
      </c>
      <c r="C12" s="134">
        <v>1223</v>
      </c>
      <c r="D12" s="132">
        <f t="shared" si="0"/>
        <v>5.317391304347826</v>
      </c>
      <c r="F12" s="41"/>
      <c r="G12" s="44"/>
      <c r="J12" s="44"/>
      <c r="Q12" s="46"/>
    </row>
    <row r="13" spans="1:17" ht="75" customHeight="1">
      <c r="A13" s="42" t="s">
        <v>6</v>
      </c>
      <c r="B13" s="133">
        <v>224</v>
      </c>
      <c r="C13" s="134">
        <v>1366</v>
      </c>
      <c r="D13" s="132">
        <f t="shared" si="0"/>
        <v>6.098214285714286</v>
      </c>
      <c r="F13" s="41"/>
      <c r="G13" s="44"/>
      <c r="J13" s="44"/>
      <c r="Q13" s="46"/>
    </row>
    <row r="14" spans="1:17" ht="24.75" customHeight="1" thickBot="1">
      <c r="A14" s="30" t="s">
        <v>35</v>
      </c>
      <c r="B14" s="135">
        <v>112</v>
      </c>
      <c r="C14" s="136">
        <v>1310</v>
      </c>
      <c r="D14" s="137">
        <f t="shared" si="0"/>
        <v>11.696428571428571</v>
      </c>
      <c r="F14" s="41"/>
      <c r="G14" s="44"/>
      <c r="J14" s="44"/>
      <c r="Q14" s="46"/>
    </row>
    <row r="15" spans="1:17" ht="12.75">
      <c r="A15" s="29"/>
      <c r="B15" s="29"/>
      <c r="C15" s="29"/>
      <c r="Q15" s="46"/>
    </row>
    <row r="16" spans="1:17" ht="12.75">
      <c r="A16" s="29"/>
      <c r="B16" s="29"/>
      <c r="C16" s="29"/>
      <c r="Q16" s="46"/>
    </row>
    <row r="17" ht="12.75">
      <c r="Q17" s="46"/>
    </row>
    <row r="18" ht="12.75">
      <c r="Q18" s="46"/>
    </row>
    <row r="19" ht="12.75">
      <c r="Q19" s="46"/>
    </row>
    <row r="20" ht="12.75">
      <c r="Q20" s="46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2018-01-30T12:37:14Z</dcterms:modified>
  <cp:category/>
  <cp:version/>
  <cp:contentType/>
  <cp:contentStatus/>
</cp:coreProperties>
</file>