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68" windowWidth="9720" windowHeight="6696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" sheetId="6" r:id="rId6"/>
    <sheet name="7" sheetId="7" r:id="rId7"/>
    <sheet name="8" sheetId="8" r:id="rId8"/>
    <sheet name="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5" hidden="1">'6'!#REF!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1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1">'[2]Sheet3'!$A$3</definedName>
    <definedName name="hjj" localSheetId="5">'[2]Sheet3'!$A$3</definedName>
    <definedName name="hjj" localSheetId="6">'[3]Sheet3'!$A$3</definedName>
    <definedName name="hjj" localSheetId="7">'[2]Sheet3'!$A$3</definedName>
    <definedName name="hjj" localSheetId="8">'[2]Sheet3'!$A$3</definedName>
    <definedName name="hjj">'[4]Sheet3'!$A$3</definedName>
    <definedName name="hl_0" localSheetId="0">#REF!</definedName>
    <definedName name="hl_0" localSheetId="1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1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1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5" hidden="1">'6'!#REF!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5">'6'!$A:$A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1">'2'!$A$1:$G$15</definedName>
    <definedName name="_xlnm.Print_Area" localSheetId="2">'3 '!$A$1:$G$57</definedName>
    <definedName name="_xlnm.Print_Area" localSheetId="5">'6'!$A$1:$G$28</definedName>
    <definedName name="_xlnm.Print_Area" localSheetId="6">'7'!$A$1:$G$15</definedName>
    <definedName name="_xlnm.Print_Area" localSheetId="7">'8'!$A$1:$D$27</definedName>
    <definedName name="_xlnm.Print_Area" localSheetId="8">'9'!$A$1:$D$14</definedName>
    <definedName name="олд" localSheetId="0">'[5]Sheet1 (3)'!#REF!</definedName>
    <definedName name="олд" localSheetId="1">'[5]Sheet1 (3)'!#REF!</definedName>
    <definedName name="олд" localSheetId="5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1">'[6]Sheet3'!$A$2</definedName>
    <definedName name="ц" localSheetId="5">'[6]Sheet3'!$A$2</definedName>
    <definedName name="ц" localSheetId="6">'[7]Sheet3'!$A$2</definedName>
    <definedName name="ц" localSheetId="7">'[6]Sheet3'!$A$2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<sst xmlns="http://schemas.openxmlformats.org/spreadsheetml/2006/main" count="438" uniqueCount="263">
  <si>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</si>
  <si>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</si>
  <si>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</si>
  <si>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</si>
  <si>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</si>
  <si>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</si>
  <si>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</si>
  <si>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</si>
  <si>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</si>
  <si>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</si>
  <si>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</si>
  <si>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</si>
  <si>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</si>
  <si>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</si>
  <si>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</si>
  <si>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</si>
  <si>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</si>
  <si>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</si>
  <si>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</si>
  <si>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</si>
  <si>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</si>
  <si>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</si>
  <si>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</si>
  <si>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</si>
  <si>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</si>
  <si>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</si>
  <si>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</si>
  <si>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</si>
  <si>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</si>
  <si>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</si>
  <si>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</si>
  <si>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</si>
  <si>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</si>
  <si>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</si>
  <si>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</si>
  <si>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</si>
  <si>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</si>
  <si>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</si>
  <si>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</si>
  <si>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</si>
  <si>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</si>
  <si>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</si>
  <si>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</si>
  <si>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</si>
  <si>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</si>
  <si>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</si>
  <si>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</rPr>
      <t>грн.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</si>
  <si>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</si>
  <si>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</si>
  <si>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</si>
  <si>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</si>
  <si>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</si>
  <si>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</si>
  <si>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</si>
  <si>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</si>
  <si>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</si>
  <si>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</si>
  <si>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</si>
  <si>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</si>
  <si>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</si>
  <si>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</si>
  <si>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</si>
  <si>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</si>
  <si>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</si>
  <si>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</si>
  <si>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</si>
  <si>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кухонний робітник</t>
  </si>
  <si>
    <t xml:space="preserve"> бармен</t>
  </si>
  <si>
    <t xml:space="preserve"> помічник вихователя</t>
  </si>
  <si>
    <t xml:space="preserve"> (за розділами професій)</t>
  </si>
  <si>
    <t xml:space="preserve"> сестра медична</t>
  </si>
  <si>
    <t xml:space="preserve"> фармацевт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</si>
  <si>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</si>
  <si>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</si>
  <si>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</si>
  <si>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</si>
  <si>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</si>
  <si>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</si>
  <si>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оператор котельні</t>
  </si>
  <si>
    <t xml:space="preserve"> менеджер (управитель) із збуту</t>
  </si>
  <si>
    <t xml:space="preserve"> майстер</t>
  </si>
  <si>
    <t xml:space="preserve"> діловод</t>
  </si>
  <si>
    <t xml:space="preserve"> перукар (перукар - модельєр)</t>
  </si>
  <si>
    <t xml:space="preserve"> пекар</t>
  </si>
  <si>
    <t xml:space="preserve"> верстатник деревообробних верстатів</t>
  </si>
  <si>
    <t xml:space="preserve"> в'язальник схемних джгутів, кабелів та шнурів</t>
  </si>
  <si>
    <t xml:space="preserve"> робітник з благоустрою</t>
  </si>
  <si>
    <t>2018 р.</t>
  </si>
  <si>
    <t>в Івано-Франківській області</t>
  </si>
  <si>
    <r>
      <rPr>
        <b/>
        <sz val="16"/>
        <rFont val="Times New Roman Cyr"/>
        <family val="0"/>
      </rPr>
      <t>в Івано-Франківській області</t>
    </r>
    <r>
      <rPr>
        <i/>
        <sz val="16"/>
        <rFont val="Times New Roman Cyr"/>
        <family val="0"/>
      </rPr>
      <t xml:space="preserve">    (за професійними групами)</t>
    </r>
  </si>
  <si>
    <t>Кількість вакансій, зареєстрованих в державній службі зайнятості</t>
  </si>
  <si>
    <t>А</t>
  </si>
  <si>
    <t xml:space="preserve"> головний бухгалтер</t>
  </si>
  <si>
    <t xml:space="preserve"> завідувач господарства</t>
  </si>
  <si>
    <t xml:space="preserve"> викладач вищого навчального закладу</t>
  </si>
  <si>
    <t xml:space="preserve"> оператор комп'ютерного набору</t>
  </si>
  <si>
    <t xml:space="preserve"> покоївка</t>
  </si>
  <si>
    <t xml:space="preserve"> молодша медична сестра з догляду за хворими</t>
  </si>
  <si>
    <t xml:space="preserve"> електромонтер з ремонту та обслуговування електроустаткування</t>
  </si>
  <si>
    <t xml:space="preserve">Кількість вакансій, зареєстрованих в державній службі зайнятості </t>
  </si>
  <si>
    <r>
      <rPr>
        <b/>
        <sz val="16"/>
        <rFont val="Times New Roman Cyr"/>
        <family val="0"/>
      </rPr>
      <t>Івано-Франківської області</t>
    </r>
    <r>
      <rPr>
        <i/>
        <sz val="16"/>
        <rFont val="Times New Roman Cyr"/>
        <family val="0"/>
      </rPr>
      <t xml:space="preserve"> (за видами економічної діяльності)</t>
    </r>
  </si>
  <si>
    <r>
      <rPr>
        <b/>
        <sz val="18"/>
        <rFont val="Times New Roman Cyr"/>
        <family val="0"/>
      </rPr>
      <t>Івано-Франківської області</t>
    </r>
    <r>
      <rPr>
        <i/>
        <sz val="18"/>
        <rFont val="Times New Roman Cyr"/>
        <family val="0"/>
      </rPr>
      <t xml:space="preserve"> (за професійними групами)</t>
    </r>
  </si>
  <si>
    <t xml:space="preserve"> заготівельник продуктів і сировини</t>
  </si>
  <si>
    <t xml:space="preserve"> агент комерційний</t>
  </si>
  <si>
    <t xml:space="preserve"> продавець непродовольчих товарів</t>
  </si>
  <si>
    <t xml:space="preserve"> лісоруб</t>
  </si>
  <si>
    <t xml:space="preserve"> тракторист</t>
  </si>
  <si>
    <t xml:space="preserve"> монтер кабельного виробництва</t>
  </si>
  <si>
    <t xml:space="preserve"> рамник</t>
  </si>
  <si>
    <t xml:space="preserve"> заступник директора</t>
  </si>
  <si>
    <t xml:space="preserve"> столяр</t>
  </si>
  <si>
    <t xml:space="preserve"> завідувач клубу</t>
  </si>
  <si>
    <t xml:space="preserve"> директор (начальник, інший керівник) підприємства</t>
  </si>
  <si>
    <t xml:space="preserve"> менеджер (управитель) з постачання</t>
  </si>
  <si>
    <t xml:space="preserve"> інженер</t>
  </si>
  <si>
    <t xml:space="preserve"> економіст</t>
  </si>
  <si>
    <t xml:space="preserve"> лікар-стоматолог</t>
  </si>
  <si>
    <t xml:space="preserve"> агент торговельний</t>
  </si>
  <si>
    <t xml:space="preserve"> експедитор</t>
  </si>
  <si>
    <t xml:space="preserve"> механік</t>
  </si>
  <si>
    <t xml:space="preserve"> секретар</t>
  </si>
  <si>
    <t xml:space="preserve"> оператор поштового зв'язку</t>
  </si>
  <si>
    <t xml:space="preserve"> охоронець</t>
  </si>
  <si>
    <t xml:space="preserve"> стрілець</t>
  </si>
  <si>
    <t xml:space="preserve"> тваринник</t>
  </si>
  <si>
    <t xml:space="preserve"> птахівник</t>
  </si>
  <si>
    <t xml:space="preserve"> робітник фермерського господарства</t>
  </si>
  <si>
    <t xml:space="preserve"> слюсар-сантехнік</t>
  </si>
  <si>
    <t xml:space="preserve"> муляр</t>
  </si>
  <si>
    <t xml:space="preserve"> дорожній робітник.</t>
  </si>
  <si>
    <t xml:space="preserve"> водій навантажувача</t>
  </si>
  <si>
    <t xml:space="preserve"> машиніст екскаватора</t>
  </si>
  <si>
    <t xml:space="preserve"> складальник</t>
  </si>
  <si>
    <t xml:space="preserve"> прибиральник виробничих приміщень</t>
  </si>
  <si>
    <t xml:space="preserve"> прибиральник територій</t>
  </si>
  <si>
    <t xml:space="preserve"> керівник гуртка</t>
  </si>
  <si>
    <t xml:space="preserve"> начальник відділу поштового зв'язку</t>
  </si>
  <si>
    <t xml:space="preserve"> завідувач складу</t>
  </si>
  <si>
    <t xml:space="preserve"> викладач (методи навчання)</t>
  </si>
  <si>
    <t xml:space="preserve"> тренер-викладач з виду спорту (спортивної школи, секції і т. ін.)</t>
  </si>
  <si>
    <t xml:space="preserve"> фахівець</t>
  </si>
  <si>
    <t xml:space="preserve"> касир (на підприємстві, в установі, організації)</t>
  </si>
  <si>
    <t xml:space="preserve"> вальник лісу</t>
  </si>
  <si>
    <t>розмалювальник по склу</t>
  </si>
  <si>
    <t xml:space="preserve"> лікар</t>
  </si>
  <si>
    <t xml:space="preserve"> інженер з охорони праці</t>
  </si>
  <si>
    <t xml:space="preserve"> фельдшер</t>
  </si>
  <si>
    <t xml:space="preserve"> укладальник пиломатеріалів, деталей та виробів з деревини</t>
  </si>
  <si>
    <t xml:space="preserve"> мийник-прибиральник рухомого складу</t>
  </si>
  <si>
    <t>рихтувальник кузовів</t>
  </si>
  <si>
    <t>шпаклювальник</t>
  </si>
  <si>
    <t>бруківник</t>
  </si>
  <si>
    <t>пошивник технічних виробів</t>
  </si>
  <si>
    <t>машиніст крана (кранівник)</t>
  </si>
  <si>
    <t xml:space="preserve"> реєстратор медичний</t>
  </si>
  <si>
    <t xml:space="preserve"> оператор заправних станцій</t>
  </si>
  <si>
    <t>розфасовувач м'ясопродуктів</t>
  </si>
  <si>
    <t>сортувальник у виробництві харчової продукції (м'ясні та рибні продукти)</t>
  </si>
  <si>
    <t>заготівник бакелітової, вулканітової та епоксидної маси</t>
  </si>
  <si>
    <t>оператор лінії у виробництві харчової продукції (перероблення фруктів, овочів, олієнасіння та горіхів)</t>
  </si>
  <si>
    <t xml:space="preserve"> плодоовочівник</t>
  </si>
  <si>
    <t xml:space="preserve"> педагог-організатор</t>
  </si>
  <si>
    <t xml:space="preserve"> складач поїздів</t>
  </si>
  <si>
    <t>розподілювач робіт</t>
  </si>
  <si>
    <t xml:space="preserve"> робітник з комплексного обслуговування й ремонту будинків</t>
  </si>
  <si>
    <t xml:space="preserve"> бетоняр</t>
  </si>
  <si>
    <t xml:space="preserve"> лікар загальної практики-сімейний лікар</t>
  </si>
  <si>
    <t xml:space="preserve"> акушерка</t>
  </si>
  <si>
    <t xml:space="preserve"> соціальний робітник</t>
  </si>
  <si>
    <t xml:space="preserve"> кондитер</t>
  </si>
  <si>
    <t xml:space="preserve"> керуючий магазином</t>
  </si>
  <si>
    <t xml:space="preserve"> юрисконсульт</t>
  </si>
  <si>
    <t xml:space="preserve"> лаборант (медицина)</t>
  </si>
  <si>
    <t xml:space="preserve"> вчитель з початкової освіти (з дипломом молодшого спеціаліста)</t>
  </si>
  <si>
    <t xml:space="preserve"> слюсар аварійно-відбудовних робіт</t>
  </si>
  <si>
    <t xml:space="preserve"> знімач-укладальник заготовок, маси та готових виробів</t>
  </si>
  <si>
    <t xml:space="preserve"> мийник посуду</t>
  </si>
  <si>
    <t>оператор автоматичної лінії виробництва молочних продуктів</t>
  </si>
  <si>
    <t>коваль ручного кування</t>
  </si>
  <si>
    <t>верстатник широкого профілю</t>
  </si>
  <si>
    <t>слюсар з механоскладальних робіт</t>
  </si>
  <si>
    <t>головний тренер команди (збірної, клубної)</t>
  </si>
  <si>
    <t xml:space="preserve"> Продавець-консультант</t>
  </si>
  <si>
    <t xml:space="preserve"> Вчитель загальноосвітнього навчального закладу</t>
  </si>
  <si>
    <t xml:space="preserve"> Молодша медична сестра (санітарка, санітарка-прибиральниця, санітарка-буфетниця та ін.)</t>
  </si>
  <si>
    <t xml:space="preserve"> Робітник на лісокультурних (лісогосподарських) роботах</t>
  </si>
  <si>
    <t xml:space="preserve"> Електрогазозварник</t>
  </si>
  <si>
    <r>
      <t xml:space="preserve">Кількість вакансій, </t>
    </r>
    <r>
      <rPr>
        <i/>
        <sz val="11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</si>
  <si>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</rPr>
      <t>осіб</t>
    </r>
  </si>
  <si>
    <r>
      <t xml:space="preserve">Кількість вакансій на кінець періоду, </t>
    </r>
    <r>
      <rPr>
        <i/>
        <sz val="11"/>
        <rFont val="Times New Roman"/>
        <family val="1"/>
      </rPr>
      <t>осіб</t>
    </r>
  </si>
  <si>
    <r>
      <t xml:space="preserve">Середній розмір запропонованої заробітної плати, </t>
    </r>
    <r>
      <rPr>
        <i/>
        <sz val="11"/>
        <rFont val="Times New Roman"/>
        <family val="1"/>
      </rPr>
      <t>грн.</t>
    </r>
  </si>
  <si>
    <t xml:space="preserve"> Менеджер (управитель)</t>
  </si>
  <si>
    <t xml:space="preserve"> Вихователь дошкільного навчального закладу</t>
  </si>
  <si>
    <t xml:space="preserve"> Лікар-терапевт </t>
  </si>
  <si>
    <t xml:space="preserve"> Юрист</t>
  </si>
  <si>
    <t xml:space="preserve"> асистент</t>
  </si>
  <si>
    <t xml:space="preserve"> Асистент вчителя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</si>
  <si>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</si>
  <si>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</si>
  <si>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</si>
  <si>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Манікюрник</t>
  </si>
  <si>
    <t xml:space="preserve"> Оператор птахофабрик та механізованих ферм</t>
  </si>
  <si>
    <t xml:space="preserve"> Електрозварник ручного зварювання</t>
  </si>
  <si>
    <t xml:space="preserve"> Слюсар з ремонту колісних транспортних засобів</t>
  </si>
  <si>
    <t xml:space="preserve"> Штукатур</t>
  </si>
  <si>
    <t xml:space="preserve"> Маляр</t>
  </si>
  <si>
    <t xml:space="preserve"> Тракторист-машиніст сільськогосподарського (лісогосподарського) виробництва</t>
  </si>
  <si>
    <t xml:space="preserve"> машиніст подавання палива</t>
  </si>
  <si>
    <t>представник торговельний</t>
  </si>
  <si>
    <t>начальник відділу збуту (маркетингу)</t>
  </si>
  <si>
    <t>котельник</t>
  </si>
  <si>
    <t>Електромонтажник будівельний</t>
  </si>
  <si>
    <t>Керівник групи</t>
  </si>
  <si>
    <t>Монтажник систем утеплення будівель</t>
  </si>
  <si>
    <t>Штукатур</t>
  </si>
  <si>
    <t>в'язальник схемних джгутів, кабелів та шнурів</t>
  </si>
  <si>
    <t>інженер-технолог</t>
  </si>
  <si>
    <t>Монтажник світлопрозорих та вентильованих фасадів</t>
  </si>
  <si>
    <t>холодильщик харчової продукції</t>
  </si>
  <si>
    <t>Електрозварник ручного зварювання</t>
  </si>
  <si>
    <t>у 4,7 р.</t>
  </si>
  <si>
    <t xml:space="preserve"> машиніст (кочегар) котельної</t>
  </si>
  <si>
    <t xml:space="preserve"> опалювач</t>
  </si>
  <si>
    <t xml:space="preserve"> кочегар-випалювач</t>
  </si>
  <si>
    <t>знімач-укладальник заготовок, маси та готових виробів</t>
  </si>
  <si>
    <t>оператор верстатів з програмним керуванням</t>
  </si>
  <si>
    <t>варник сиропів, соків та екстрактів</t>
  </si>
  <si>
    <t>інструктор-методист з фізичної культури та спорту</t>
  </si>
  <si>
    <t>тренер з виду спорту (федерації, збірної чи клубної команди, спортивної школи і т. ін.)</t>
  </si>
  <si>
    <t>головний механік</t>
  </si>
  <si>
    <t>головний електрик</t>
  </si>
  <si>
    <t>Інженер-лаборант</t>
  </si>
  <si>
    <t>Технік-технолог з виробництва меблів</t>
  </si>
  <si>
    <t>Пожежний-рятувальник</t>
  </si>
  <si>
    <t>фарбувальник приладів і деталей</t>
  </si>
  <si>
    <t>за січень - листопад</t>
  </si>
  <si>
    <t>станом на 1 грудня</t>
  </si>
  <si>
    <t>у 3,6 р.</t>
  </si>
  <si>
    <t xml:space="preserve">Професії, по яких кількість вакансій є найбільшою в області                                                                                                        у січні - листопаді 2018 року </t>
  </si>
  <si>
    <t>Станом на 01.12.2018 року</t>
  </si>
  <si>
    <t xml:space="preserve"> продавець-консультант</t>
  </si>
  <si>
    <t xml:space="preserve"> вчитель загальноосвітнього навчального закладу</t>
  </si>
  <si>
    <t xml:space="preserve"> молодша медична сестра (санітарка, санітарка-прибиральниця, санітарка-буфетниця та ін.)</t>
  </si>
  <si>
    <t xml:space="preserve"> робітник на лісокультурних (лісогосподарських) роботах</t>
  </si>
  <si>
    <t xml:space="preserve"> менеджер (управитель)</t>
  </si>
  <si>
    <t xml:space="preserve">Професії, по яких кількість вакансій є найбільшою в області                                                                                                         у січні - листопаді 2018 року </t>
  </si>
  <si>
    <t xml:space="preserve"> сортувальник матеріалів та виробів з деревини</t>
  </si>
  <si>
    <t xml:space="preserve"> оператор верстатів з програмним керуванням</t>
  </si>
  <si>
    <t>Професії, по яких середній розмір запропонованої заробітної плати є найбільшим, станом на 01.12.2018 року</t>
  </si>
  <si>
    <t>головний юрисконсульт</t>
  </si>
  <si>
    <t>ізолювальник (ізоляційні роботи)</t>
  </si>
  <si>
    <t>завантажувач-вивантажувач випалювальних печей</t>
  </si>
  <si>
    <t>лікар ветеринарної медицини</t>
  </si>
  <si>
    <t>апаратник оброблення зерна</t>
  </si>
  <si>
    <t>Маляр</t>
  </si>
  <si>
    <t>майстер</t>
  </si>
  <si>
    <t>Газозварник</t>
  </si>
  <si>
    <t>комплектувальник</t>
  </si>
  <si>
    <t>Машиніст котка самохідного з рівними вальцями</t>
  </si>
  <si>
    <t>Електромонтер з експлуатації розподільних мереж</t>
  </si>
  <si>
    <t>Кількість осіб, які мали статус безробітного за січень - листопад 2017-2018 рр.</t>
  </si>
  <si>
    <t>Кількість вакансій та чисельність безробітних                                                  станом на 1 грудня 2018 року в Івано-Франківській області</t>
  </si>
  <si>
    <t>Кількість вакансій та чисельність безробітних за професійними групами                                                                в Івано-Франківській області станом на 1 грудня 2018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</si>
</sst>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0.000"/>
    <numFmt numFmtId="173" formatCode="#,##0;[Red]#,##0"/>
    <numFmt numFmtId="174" formatCode="_-* #,##0&quot;р.&quot;_-;\-* #,##0&quot;р.&quot;_-;_-* &quot;-&quot;&quot;р.&quot;_-;_-@_-"/>
    <numFmt numFmtId="175" formatCode="\X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1"/>
    </font>
    <font>
      <sz val="10"/>
      <color indexed="10"/>
      <name val="Times New Roman"/>
      <family val="1"/>
    </font>
    <font>
      <sz val="12"/>
      <color indexed="10"/>
      <name val="Times New Roman Cyr"/>
      <family val="1"/>
    </font>
    <font>
      <sz val="12"/>
      <color indexed="8"/>
      <name val="Times New Roman"/>
      <family val="1"/>
    </font>
    <font>
      <b/>
      <sz val="14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1"/>
    </font>
    <font>
      <sz val="10"/>
      <color rgb="FFFF0000"/>
      <name val="Times New Roman"/>
      <family val="1"/>
    </font>
    <font>
      <sz val="12"/>
      <color rgb="FFFF0000"/>
      <name val="Times New Roman Cyr"/>
      <family val="1"/>
    </font>
    <font>
      <sz val="12"/>
      <color theme="1"/>
      <name val="Times New Roman"/>
      <family val="1"/>
    </font>
    <font>
      <b/>
      <sz val="14"/>
      <color theme="1"/>
      <name val="Times New Roman Cyr"/>
      <family val="1"/>
    </font>
    <font>
      <sz val="12"/>
      <color theme="1"/>
      <name val="Times New Roman Cyr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 Cyr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8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5" borderId="0" applyNumberFormat="0" applyBorder="0" applyAlignment="0" applyProtection="0"/>
    <xf numFmtId="0" fontId="11" fillId="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9" borderId="0" applyNumberFormat="0" applyBorder="0" applyAlignment="0" applyProtection="0"/>
    <xf numFmtId="0" fontId="11" fillId="30" borderId="0" applyNumberFormat="0" applyBorder="0" applyAlignment="0" applyProtection="0"/>
    <xf numFmtId="0" fontId="11" fillId="5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5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6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3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5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6" borderId="0" applyNumberFormat="0" applyBorder="0" applyAlignment="0" applyProtection="0"/>
    <xf numFmtId="0" fontId="11" fillId="47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41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11" fillId="39" borderId="0" applyNumberFormat="0" applyBorder="0" applyAlignment="0" applyProtection="0"/>
    <xf numFmtId="0" fontId="11" fillId="4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3" fillId="24" borderId="1" applyNumberFormat="0" applyAlignment="0" applyProtection="0"/>
    <xf numFmtId="0" fontId="14" fillId="12" borderId="1" applyNumberFormat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166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17" fillId="0" borderId="0" applyFill="0" applyBorder="0" applyProtection="0">
      <alignment horizontal="left" vertical="center"/>
    </xf>
    <xf numFmtId="49" fontId="18" fillId="0" borderId="3" applyFill="0" applyProtection="0">
      <alignment horizontal="center" vertical="center" wrapText="1"/>
    </xf>
    <xf numFmtId="49" fontId="18" fillId="0" borderId="4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25" borderId="1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13" borderId="12" applyNumberFormat="0" applyFont="0" applyAlignment="0" applyProtection="0"/>
    <xf numFmtId="0" fontId="30" fillId="19" borderId="12" applyNumberFormat="0" applyAlignment="0" applyProtection="0"/>
    <xf numFmtId="0" fontId="1" fillId="13" borderId="12" applyNumberFormat="0" applyFont="0" applyAlignment="0" applyProtection="0"/>
    <xf numFmtId="0" fontId="5" fillId="13" borderId="12" applyNumberFormat="0" applyFon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12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67" fontId="10" fillId="0" borderId="0" applyFont="0" applyFill="0" applyBorder="0" applyProtection="0">
      <alignment/>
    </xf>
    <xf numFmtId="167" fontId="1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8" borderId="1" applyNumberFormat="0" applyAlignment="0" applyProtection="0"/>
    <xf numFmtId="0" fontId="26" fillId="8" borderId="1" applyNumberForma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3" fillId="28" borderId="1" applyNumberFormat="0" applyAlignment="0" applyProtection="0"/>
    <xf numFmtId="0" fontId="13" fillId="24" borderId="1" applyNumberFormat="0" applyAlignment="0" applyProtection="0"/>
    <xf numFmtId="0" fontId="13" fillId="24" borderId="1" applyNumberFormat="0" applyAlignment="0" applyProtection="0"/>
    <xf numFmtId="0" fontId="13" fillId="24" borderId="1" applyNumberFormat="0" applyAlignment="0" applyProtection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77" fillId="0" borderId="15" applyNumberFormat="0" applyFill="0" applyAlignment="0" applyProtection="0"/>
    <xf numFmtId="0" fontId="20" fillId="0" borderId="5" applyNumberFormat="0" applyFill="0" applyAlignment="0" applyProtection="0"/>
    <xf numFmtId="0" fontId="37" fillId="0" borderId="16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78" fillId="0" borderId="17" applyNumberFormat="0" applyFill="0" applyAlignment="0" applyProtection="0"/>
    <xf numFmtId="0" fontId="22" fillId="0" borderId="7" applyNumberFormat="0" applyFill="0" applyAlignment="0" applyProtection="0"/>
    <xf numFmtId="0" fontId="38" fillId="0" borderId="1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79" fillId="0" borderId="19" applyNumberFormat="0" applyFill="0" applyAlignment="0" applyProtection="0"/>
    <xf numFmtId="0" fontId="24" fillId="0" borderId="9" applyNumberFormat="0" applyFill="0" applyAlignment="0" applyProtection="0"/>
    <xf numFmtId="0" fontId="39" fillId="0" borderId="20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4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3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5" fillId="13" borderId="12" applyNumberFormat="0" applyFont="0" applyAlignment="0" applyProtection="0"/>
    <xf numFmtId="0" fontId="10" fillId="13" borderId="12" applyNumberFormat="0" applyFont="0" applyAlignment="0" applyProtection="0"/>
    <xf numFmtId="0" fontId="10" fillId="13" borderId="12" applyNumberFormat="0" applyFont="0" applyAlignment="0" applyProtection="0"/>
    <xf numFmtId="0" fontId="5" fillId="13" borderId="12" applyNumberFormat="0" applyFont="0" applyAlignment="0" applyProtection="0"/>
    <xf numFmtId="0" fontId="40" fillId="19" borderId="12" applyNumberFormat="0" applyAlignment="0" applyProtection="0"/>
    <xf numFmtId="0" fontId="5" fillId="13" borderId="12" applyNumberFormat="0" applyFont="0" applyAlignment="0" applyProtection="0"/>
    <xf numFmtId="9" fontId="0" fillId="0" borderId="0" applyFont="0" applyFill="0" applyBorder="0" applyAlignment="0" applyProtection="0"/>
    <xf numFmtId="0" fontId="31" fillId="24" borderId="13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7" fillId="0" borderId="0" xfId="554" applyFont="1" applyFill="1">
      <alignment/>
      <protection/>
    </xf>
    <xf numFmtId="0" fontId="44" fillId="0" borderId="0" xfId="554" applyFont="1" applyFill="1" applyBorder="1" applyAlignment="1">
      <alignment horizontal="center"/>
      <protection/>
    </xf>
    <xf numFmtId="0" fontId="44" fillId="0" borderId="0" xfId="554" applyFont="1" applyFill="1">
      <alignment/>
      <protection/>
    </xf>
    <xf numFmtId="0" fontId="44" fillId="0" borderId="0" xfId="554" applyFont="1" applyFill="1" applyAlignment="1">
      <alignment vertical="center"/>
      <protection/>
    </xf>
    <xf numFmtId="0" fontId="6" fillId="0" borderId="0" xfId="554" applyFont="1" applyFill="1">
      <alignment/>
      <protection/>
    </xf>
    <xf numFmtId="0" fontId="6" fillId="0" borderId="0" xfId="554" applyFont="1" applyFill="1" applyAlignment="1">
      <alignment wrapText="1"/>
      <protection/>
    </xf>
    <xf numFmtId="165" fontId="6" fillId="0" borderId="0" xfId="554" applyNumberFormat="1" applyFont="1" applyFill="1">
      <alignment/>
      <protection/>
    </xf>
    <xf numFmtId="165" fontId="7" fillId="0" borderId="3" xfId="554" applyNumberFormat="1" applyFont="1" applyFill="1" applyBorder="1" applyAlignment="1">
      <alignment horizontal="center" vertical="center" wrapText="1"/>
      <protection/>
    </xf>
    <xf numFmtId="14" fontId="3" fillId="0" borderId="3" xfId="480" applyNumberFormat="1" applyFont="1" applyBorder="1" applyAlignment="1">
      <alignment horizontal="center" vertical="center" wrapText="1"/>
      <protection/>
    </xf>
    <xf numFmtId="3" fontId="7" fillId="50" borderId="3" xfId="554" applyNumberFormat="1" applyFont="1" applyFill="1" applyBorder="1" applyAlignment="1">
      <alignment horizontal="center" vertical="center"/>
      <protection/>
    </xf>
    <xf numFmtId="3" fontId="83" fillId="50" borderId="3" xfId="554" applyNumberFormat="1" applyFont="1" applyFill="1" applyBorder="1" applyAlignment="1">
      <alignment horizontal="center" vertical="center"/>
      <protection/>
    </xf>
    <xf numFmtId="0" fontId="3" fillId="0" borderId="0" xfId="554" applyFont="1" applyFill="1" applyAlignment="1">
      <alignment vertical="center"/>
      <protection/>
    </xf>
    <xf numFmtId="1" fontId="6" fillId="0" borderId="0" xfId="554" applyNumberFormat="1" applyFont="1" applyFill="1">
      <alignment/>
      <protection/>
    </xf>
    <xf numFmtId="0" fontId="3" fillId="0" borderId="0" xfId="554" applyFont="1" applyFill="1" applyAlignment="1">
      <alignment vertical="center" wrapText="1"/>
      <protection/>
    </xf>
    <xf numFmtId="0" fontId="6" fillId="0" borderId="0" xfId="554" applyFont="1" applyFill="1" applyAlignment="1">
      <alignment vertical="center"/>
      <protection/>
    </xf>
    <xf numFmtId="0" fontId="6" fillId="0" borderId="0" xfId="554" applyFont="1" applyFill="1" applyAlignment="1">
      <alignment horizontal="center"/>
      <protection/>
    </xf>
    <xf numFmtId="14" fontId="50" fillId="0" borderId="3" xfId="480" applyNumberFormat="1" applyFont="1" applyBorder="1" applyAlignment="1">
      <alignment horizontal="center" vertical="center" wrapText="1"/>
      <protection/>
    </xf>
    <xf numFmtId="3" fontId="42" fillId="0" borderId="3" xfId="554" applyNumberFormat="1" applyFont="1" applyFill="1" applyBorder="1" applyAlignment="1">
      <alignment horizontal="center" vertical="center"/>
      <protection/>
    </xf>
    <xf numFmtId="3" fontId="51" fillId="0" borderId="0" xfId="554" applyNumberFormat="1" applyFont="1" applyFill="1" applyAlignment="1">
      <alignment horizontal="center" vertical="center"/>
      <protection/>
    </xf>
    <xf numFmtId="3" fontId="6" fillId="0" borderId="0" xfId="554" applyNumberFormat="1" applyFont="1" applyFill="1">
      <alignment/>
      <protection/>
    </xf>
    <xf numFmtId="3" fontId="7" fillId="0" borderId="3" xfId="480" applyNumberFormat="1" applyFont="1" applyBorder="1" applyAlignment="1">
      <alignment horizontal="center" vertical="center" wrapText="1"/>
      <protection/>
    </xf>
    <xf numFmtId="3" fontId="44" fillId="0" borderId="0" xfId="554" applyNumberFormat="1" applyFont="1" applyFill="1">
      <alignment/>
      <protection/>
    </xf>
    <xf numFmtId="3" fontId="44" fillId="0" borderId="0" xfId="554" applyNumberFormat="1" applyFont="1" applyFill="1" applyAlignment="1">
      <alignment vertical="center"/>
      <protection/>
    </xf>
    <xf numFmtId="0" fontId="53" fillId="0" borderId="0" xfId="554" applyFont="1" applyFill="1">
      <alignment/>
      <protection/>
    </xf>
    <xf numFmtId="0" fontId="42" fillId="0" borderId="0" xfId="554" applyFont="1" applyFill="1">
      <alignment/>
      <protection/>
    </xf>
    <xf numFmtId="0" fontId="50" fillId="0" borderId="0" xfId="554" applyFont="1" applyFill="1">
      <alignment/>
      <protection/>
    </xf>
    <xf numFmtId="3" fontId="50" fillId="0" borderId="0" xfId="554" applyNumberFormat="1" applyFont="1" applyFill="1" applyAlignment="1">
      <alignment vertical="center"/>
      <protection/>
    </xf>
    <xf numFmtId="165" fontId="50" fillId="0" borderId="0" xfId="554" applyNumberFormat="1" applyFont="1" applyFill="1">
      <alignment/>
      <protection/>
    </xf>
    <xf numFmtId="3" fontId="50" fillId="0" borderId="0" xfId="554" applyNumberFormat="1" applyFont="1" applyFill="1">
      <alignment/>
      <protection/>
    </xf>
    <xf numFmtId="0" fontId="7" fillId="0" borderId="3" xfId="554" applyFont="1" applyFill="1" applyBorder="1" applyAlignment="1">
      <alignment horizontal="center" vertical="center" wrapText="1"/>
      <protection/>
    </xf>
    <xf numFmtId="1" fontId="3" fillId="0" borderId="3" xfId="480" applyNumberFormat="1" applyFont="1" applyBorder="1" applyAlignment="1">
      <alignment horizontal="center" vertical="center" wrapText="1"/>
      <protection/>
    </xf>
    <xf numFmtId="1" fontId="7" fillId="0" borderId="3" xfId="480" applyNumberFormat="1" applyFont="1" applyBorder="1" applyAlignment="1">
      <alignment horizontal="center" vertical="center" wrapText="1"/>
      <protection/>
    </xf>
    <xf numFmtId="165" fontId="42" fillId="0" borderId="3" xfId="554" applyNumberFormat="1" applyFont="1" applyFill="1" applyBorder="1" applyAlignment="1">
      <alignment horizontal="center" vertical="center" wrapText="1"/>
      <protection/>
    </xf>
    <xf numFmtId="1" fontId="42" fillId="0" borderId="3" xfId="480" applyNumberFormat="1" applyFont="1" applyBorder="1" applyAlignment="1">
      <alignment horizontal="center" vertical="center" wrapText="1"/>
      <protection/>
    </xf>
    <xf numFmtId="1" fontId="3" fillId="0" borderId="3" xfId="480" applyNumberFormat="1" applyFont="1" applyBorder="1" applyAlignment="1">
      <alignment horizontal="center" vertical="center" wrapText="1"/>
      <protection/>
    </xf>
    <xf numFmtId="1" fontId="50" fillId="0" borderId="3" xfId="480" applyNumberFormat="1" applyFont="1" applyBorder="1" applyAlignment="1">
      <alignment horizontal="center" vertical="center" wrapText="1"/>
      <protection/>
    </xf>
    <xf numFmtId="0" fontId="7" fillId="0" borderId="0" xfId="554" applyFont="1" applyFill="1" applyAlignment="1">
      <alignment vertical="center" wrapText="1"/>
      <protection/>
    </xf>
    <xf numFmtId="0" fontId="3" fillId="0" borderId="0" xfId="554" applyFont="1" applyFill="1" applyAlignment="1">
      <alignment horizontal="center" vertical="top" wrapText="1"/>
      <protection/>
    </xf>
    <xf numFmtId="0" fontId="2" fillId="0" borderId="0" xfId="533" applyFont="1">
      <alignment/>
      <protection/>
    </xf>
    <xf numFmtId="0" fontId="2" fillId="0" borderId="3" xfId="533" applyFont="1" applyBorder="1" applyAlignment="1">
      <alignment horizontal="center" vertical="center" wrapText="1"/>
      <protection/>
    </xf>
    <xf numFmtId="0" fontId="57" fillId="0" borderId="0" xfId="533" applyFont="1" applyAlignment="1">
      <alignment horizontal="center" vertical="center" wrapText="1"/>
      <protection/>
    </xf>
    <xf numFmtId="0" fontId="8" fillId="0" borderId="0" xfId="533" applyFont="1">
      <alignment/>
      <protection/>
    </xf>
    <xf numFmtId="0" fontId="52" fillId="0" borderId="0" xfId="533" applyFont="1">
      <alignment/>
      <protection/>
    </xf>
    <xf numFmtId="0" fontId="2" fillId="0" borderId="3" xfId="533" applyFont="1" applyBorder="1" applyAlignment="1">
      <alignment horizontal="center"/>
      <protection/>
    </xf>
    <xf numFmtId="2" fontId="2" fillId="0" borderId="3" xfId="533" applyNumberFormat="1" applyFont="1" applyBorder="1" applyAlignment="1">
      <alignment horizontal="center" vertical="center" wrapText="1"/>
      <protection/>
    </xf>
    <xf numFmtId="2" fontId="2" fillId="0" borderId="0" xfId="533" applyNumberFormat="1" applyFont="1" applyAlignment="1">
      <alignment wrapText="1"/>
      <protection/>
    </xf>
    <xf numFmtId="3" fontId="2" fillId="0" borderId="0" xfId="533" applyNumberFormat="1" applyFont="1">
      <alignment/>
      <protection/>
    </xf>
    <xf numFmtId="3" fontId="2" fillId="0" borderId="3" xfId="533" applyNumberFormat="1" applyFont="1" applyBorder="1" applyAlignment="1">
      <alignment horizontal="center" vertical="center" wrapText="1"/>
      <protection/>
    </xf>
    <xf numFmtId="0" fontId="2" fillId="0" borderId="0" xfId="533" applyFont="1" applyAlignment="1">
      <alignment horizontal="center"/>
      <protection/>
    </xf>
    <xf numFmtId="3" fontId="8" fillId="0" borderId="0" xfId="533" applyNumberFormat="1" applyFont="1">
      <alignment/>
      <protection/>
    </xf>
    <xf numFmtId="0" fontId="2" fillId="0" borderId="0" xfId="533" applyFont="1" applyAlignment="1">
      <alignment/>
      <protection/>
    </xf>
    <xf numFmtId="0" fontId="48" fillId="0" borderId="0" xfId="554" applyFont="1" applyFill="1" applyAlignment="1">
      <alignment horizontal="center"/>
      <protection/>
    </xf>
    <xf numFmtId="3" fontId="8" fillId="0" borderId="0" xfId="533" applyNumberFormat="1" applyFont="1" applyAlignment="1">
      <alignment horizontal="center"/>
      <protection/>
    </xf>
    <xf numFmtId="0" fontId="59" fillId="0" borderId="0" xfId="533" applyFont="1" applyAlignment="1">
      <alignment horizontal="center" vertical="center" wrapText="1"/>
      <protection/>
    </xf>
    <xf numFmtId="0" fontId="7" fillId="0" borderId="3" xfId="554" applyFont="1" applyFill="1" applyBorder="1" applyAlignment="1">
      <alignment horizontal="center" vertical="center" wrapText="1"/>
      <protection/>
    </xf>
    <xf numFmtId="0" fontId="3" fillId="0" borderId="3" xfId="554" applyFont="1" applyFill="1" applyBorder="1" applyAlignment="1">
      <alignment horizontal="left" vertical="center" wrapText="1"/>
      <protection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4" fillId="0" borderId="0" xfId="533" applyFont="1">
      <alignment/>
      <protection/>
    </xf>
    <xf numFmtId="0" fontId="84" fillId="0" borderId="0" xfId="533" applyFont="1" applyAlignment="1">
      <alignment horizontal="center"/>
      <protection/>
    </xf>
    <xf numFmtId="0" fontId="8" fillId="0" borderId="3" xfId="533" applyFont="1" applyBorder="1" applyAlignment="1">
      <alignment horizontal="center" vertical="center" wrapText="1"/>
      <protection/>
    </xf>
    <xf numFmtId="3" fontId="8" fillId="0" borderId="3" xfId="0" applyNumberFormat="1" applyFont="1" applyBorder="1" applyAlignment="1">
      <alignment horizontal="center" vertical="center"/>
    </xf>
    <xf numFmtId="0" fontId="2" fillId="0" borderId="0" xfId="533" applyFont="1" applyAlignment="1">
      <alignment wrapText="1"/>
      <protection/>
    </xf>
    <xf numFmtId="0" fontId="8" fillId="0" borderId="0" xfId="533" applyFont="1" applyAlignment="1">
      <alignment wrapText="1"/>
      <protection/>
    </xf>
    <xf numFmtId="2" fontId="8" fillId="0" borderId="3" xfId="533" applyNumberFormat="1" applyFont="1" applyBorder="1" applyAlignment="1">
      <alignment horizontal="center" vertical="center" wrapText="1"/>
      <protection/>
    </xf>
    <xf numFmtId="3" fontId="8" fillId="0" borderId="3" xfId="533" applyNumberFormat="1" applyFont="1" applyBorder="1" applyAlignment="1">
      <alignment horizontal="center" vertical="center" wrapText="1"/>
      <protection/>
    </xf>
    <xf numFmtId="3" fontId="7" fillId="0" borderId="3" xfId="554" applyNumberFormat="1" applyFont="1" applyFill="1" applyBorder="1" applyAlignment="1">
      <alignment horizontal="center" vertical="center" wrapText="1"/>
      <protection/>
    </xf>
    <xf numFmtId="3" fontId="85" fillId="50" borderId="3" xfId="554" applyNumberFormat="1" applyFont="1" applyFill="1" applyBorder="1" applyAlignment="1">
      <alignment horizontal="center" vertical="center"/>
      <protection/>
    </xf>
    <xf numFmtId="0" fontId="42" fillId="0" borderId="3" xfId="554" applyFont="1" applyFill="1" applyBorder="1" applyAlignment="1">
      <alignment horizontal="center" vertical="center" wrapText="1"/>
      <protection/>
    </xf>
    <xf numFmtId="0" fontId="42" fillId="0" borderId="3" xfId="554" applyFont="1" applyFill="1" applyBorder="1" applyAlignment="1">
      <alignment horizontal="center" vertical="center" wrapText="1"/>
      <protection/>
    </xf>
    <xf numFmtId="0" fontId="52" fillId="0" borderId="3" xfId="553" applyFont="1" applyBorder="1" applyAlignment="1">
      <alignment vertical="center" wrapText="1"/>
      <protection/>
    </xf>
    <xf numFmtId="3" fontId="86" fillId="0" borderId="3" xfId="533" applyNumberFormat="1" applyFont="1" applyBorder="1" applyAlignment="1">
      <alignment horizontal="center" vertical="center" wrapText="1"/>
      <protection/>
    </xf>
    <xf numFmtId="165" fontId="42" fillId="0" borderId="3" xfId="554" applyNumberFormat="1" applyFont="1" applyFill="1" applyBorder="1" applyAlignment="1">
      <alignment horizontal="center" vertical="center"/>
      <protection/>
    </xf>
    <xf numFmtId="0" fontId="52" fillId="0" borderId="3" xfId="0" applyFont="1" applyBorder="1" applyAlignment="1">
      <alignment horizontal="center" vertical="center"/>
    </xf>
    <xf numFmtId="0" fontId="8" fillId="0" borderId="3" xfId="533" applyFont="1" applyBorder="1" applyAlignment="1">
      <alignment horizontal="center" vertical="center"/>
      <protection/>
    </xf>
    <xf numFmtId="0" fontId="3" fillId="0" borderId="22" xfId="554" applyFont="1" applyFill="1" applyBorder="1" applyAlignment="1">
      <alignment horizontal="left" vertical="center" wrapText="1"/>
      <protection/>
    </xf>
    <xf numFmtId="0" fontId="52" fillId="0" borderId="3" xfId="0" applyFont="1" applyBorder="1" applyAlignment="1">
      <alignment horizontal="center" vertical="center" wrapText="1"/>
    </xf>
    <xf numFmtId="3" fontId="87" fillId="0" borderId="3" xfId="554" applyNumberFormat="1" applyFont="1" applyFill="1" applyBorder="1" applyAlignment="1">
      <alignment horizontal="center" vertical="center"/>
      <protection/>
    </xf>
    <xf numFmtId="3" fontId="83" fillId="50" borderId="3" xfId="554" applyNumberFormat="1" applyFont="1" applyFill="1" applyBorder="1" applyAlignment="1">
      <alignment horizontal="center" vertical="center"/>
      <protection/>
    </xf>
    <xf numFmtId="3" fontId="88" fillId="50" borderId="3" xfId="554" applyNumberFormat="1" applyFont="1" applyFill="1" applyBorder="1" applyAlignment="1">
      <alignment horizontal="center" vertical="center"/>
      <protection/>
    </xf>
    <xf numFmtId="0" fontId="55" fillId="0" borderId="3" xfId="554" applyFont="1" applyFill="1" applyBorder="1" applyAlignment="1">
      <alignment horizontal="center" vertical="center" wrapText="1"/>
      <protection/>
    </xf>
    <xf numFmtId="3" fontId="3" fillId="0" borderId="3" xfId="554" applyNumberFormat="1" applyFont="1" applyFill="1" applyBorder="1" applyAlignment="1">
      <alignment horizontal="center" vertical="center" wrapText="1"/>
      <protection/>
    </xf>
    <xf numFmtId="164" fontId="7" fillId="0" borderId="3" xfId="480" applyNumberFormat="1" applyFont="1" applyBorder="1" applyAlignment="1">
      <alignment horizontal="center" vertical="center" wrapText="1"/>
      <protection/>
    </xf>
    <xf numFmtId="165" fontId="7" fillId="0" borderId="3" xfId="480" applyNumberFormat="1" applyFont="1" applyBorder="1" applyAlignment="1">
      <alignment horizontal="center" vertical="center" wrapText="1"/>
      <protection/>
    </xf>
    <xf numFmtId="164" fontId="7" fillId="0" borderId="23" xfId="480" applyNumberFormat="1" applyFont="1" applyBorder="1" applyAlignment="1">
      <alignment horizontal="center" vertical="center" wrapText="1"/>
      <protection/>
    </xf>
    <xf numFmtId="3" fontId="42" fillId="0" borderId="3" xfId="480" applyNumberFormat="1" applyFont="1" applyBorder="1" applyAlignment="1">
      <alignment horizontal="center" vertical="center" wrapText="1"/>
      <protection/>
    </xf>
    <xf numFmtId="14" fontId="42" fillId="0" borderId="3" xfId="480" applyNumberFormat="1" applyFont="1" applyBorder="1" applyAlignment="1">
      <alignment horizontal="center" vertical="center" wrapText="1"/>
      <protection/>
    </xf>
    <xf numFmtId="1" fontId="50" fillId="0" borderId="3" xfId="480" applyNumberFormat="1" applyFont="1" applyBorder="1" applyAlignment="1">
      <alignment horizontal="center" vertical="center" wrapText="1"/>
      <protection/>
    </xf>
    <xf numFmtId="0" fontId="54" fillId="0" borderId="3" xfId="554" applyFont="1" applyFill="1" applyBorder="1" applyAlignment="1">
      <alignment horizontal="center" vertical="center" wrapText="1"/>
      <protection/>
    </xf>
    <xf numFmtId="3" fontId="86" fillId="50" borderId="3" xfId="533" applyNumberFormat="1" applyFont="1" applyFill="1" applyBorder="1" applyAlignment="1">
      <alignment horizontal="center" vertical="center" wrapText="1"/>
      <protection/>
    </xf>
    <xf numFmtId="0" fontId="8" fillId="50" borderId="0" xfId="533" applyFont="1" applyFill="1" applyAlignment="1">
      <alignment wrapText="1"/>
      <protection/>
    </xf>
    <xf numFmtId="0" fontId="8" fillId="0" borderId="3" xfId="0" applyFont="1" applyBorder="1" applyAlignment="1">
      <alignment horizontal="left" vertical="center" wrapText="1"/>
    </xf>
    <xf numFmtId="165" fontId="41" fillId="0" borderId="3" xfId="554" applyNumberFormat="1" applyFont="1" applyFill="1" applyBorder="1" applyAlignment="1">
      <alignment horizontal="center" vertical="center" wrapText="1"/>
      <protection/>
    </xf>
    <xf numFmtId="165" fontId="7" fillId="0" borderId="22" xfId="554" applyNumberFormat="1" applyFont="1" applyFill="1" applyBorder="1" applyAlignment="1">
      <alignment horizontal="center" vertical="center" wrapText="1"/>
      <protection/>
    </xf>
    <xf numFmtId="1" fontId="8" fillId="0" borderId="3" xfId="0" applyNumberFormat="1" applyFont="1" applyBorder="1" applyAlignment="1">
      <alignment horizontal="center" vertical="center"/>
    </xf>
    <xf numFmtId="0" fontId="2" fillId="0" borderId="0" xfId="533" applyFont="1" applyAlignment="1">
      <alignment vertical="center"/>
      <protection/>
    </xf>
    <xf numFmtId="0" fontId="2" fillId="0" borderId="3" xfId="533" applyFont="1" applyBorder="1" applyAlignment="1">
      <alignment horizontal="center" vertical="center"/>
      <protection/>
    </xf>
    <xf numFmtId="3" fontId="62" fillId="0" borderId="24" xfId="0" applyNumberFormat="1" applyFont="1" applyBorder="1" applyAlignment="1">
      <alignment horizontal="center" vertical="center"/>
    </xf>
    <xf numFmtId="0" fontId="52" fillId="0" borderId="3" xfId="532" applyFont="1" applyBorder="1" applyAlignment="1">
      <alignment horizontal="center" vertical="center" wrapText="1"/>
      <protection/>
    </xf>
    <xf numFmtId="0" fontId="52" fillId="0" borderId="3" xfId="532" applyFont="1" applyBorder="1" applyAlignment="1">
      <alignment horizontal="center" vertical="center"/>
      <protection/>
    </xf>
    <xf numFmtId="3" fontId="86" fillId="0" borderId="3" xfId="0" applyNumberFormat="1" applyFont="1" applyBorder="1" applyAlignment="1">
      <alignment horizontal="center" vertical="center"/>
    </xf>
    <xf numFmtId="165" fontId="83" fillId="0" borderId="3" xfId="554" applyNumberFormat="1" applyFont="1" applyFill="1" applyBorder="1" applyAlignment="1">
      <alignment horizontal="center" vertical="center" wrapText="1"/>
      <protection/>
    </xf>
    <xf numFmtId="0" fontId="45" fillId="0" borderId="0" xfId="554" applyFont="1" applyFill="1" applyAlignment="1">
      <alignment horizontal="center"/>
      <protection/>
    </xf>
    <xf numFmtId="0" fontId="46" fillId="0" borderId="0" xfId="554" applyFont="1" applyFill="1" applyAlignment="1">
      <alignment horizontal="center"/>
      <protection/>
    </xf>
    <xf numFmtId="0" fontId="44" fillId="0" borderId="3" xfId="554" applyFont="1" applyFill="1" applyBorder="1" applyAlignment="1">
      <alignment horizontal="center"/>
      <protection/>
    </xf>
    <xf numFmtId="0" fontId="42" fillId="0" borderId="3" xfId="554" applyFont="1" applyFill="1" applyBorder="1" applyAlignment="1">
      <alignment horizontal="center" vertical="center"/>
      <protection/>
    </xf>
    <xf numFmtId="0" fontId="47" fillId="0" borderId="0" xfId="554" applyFont="1" applyFill="1" applyAlignment="1">
      <alignment horizontal="center"/>
      <protection/>
    </xf>
    <xf numFmtId="0" fontId="48" fillId="0" borderId="0" xfId="554" applyFont="1" applyFill="1" applyAlignment="1">
      <alignment horizontal="center"/>
      <protection/>
    </xf>
    <xf numFmtId="0" fontId="49" fillId="0" borderId="3" xfId="554" applyFont="1" applyFill="1" applyBorder="1" applyAlignment="1">
      <alignment horizontal="center" vertical="center"/>
      <protection/>
    </xf>
    <xf numFmtId="0" fontId="57" fillId="0" borderId="0" xfId="533" applyFont="1" applyAlignment="1">
      <alignment horizontal="center" vertical="center" wrapText="1"/>
      <protection/>
    </xf>
    <xf numFmtId="0" fontId="8" fillId="0" borderId="3" xfId="533" applyFont="1" applyBorder="1" applyAlignment="1">
      <alignment horizontal="center"/>
      <protection/>
    </xf>
    <xf numFmtId="2" fontId="8" fillId="0" borderId="3" xfId="533" applyNumberFormat="1" applyFont="1" applyBorder="1" applyAlignment="1">
      <alignment horizontal="center" vertical="center" wrapText="1"/>
      <protection/>
    </xf>
    <xf numFmtId="0" fontId="60" fillId="0" borderId="3" xfId="533" applyFont="1" applyBorder="1" applyAlignment="1">
      <alignment horizontal="center" vertical="center" wrapText="1"/>
      <protection/>
    </xf>
    <xf numFmtId="0" fontId="60" fillId="0" borderId="3" xfId="533" applyNumberFormat="1" applyFont="1" applyBorder="1" applyAlignment="1">
      <alignment horizontal="center" vertical="center" wrapText="1"/>
      <protection/>
    </xf>
    <xf numFmtId="0" fontId="89" fillId="0" borderId="3" xfId="533" applyFont="1" applyBorder="1" applyAlignment="1">
      <alignment horizontal="center" vertical="center" wrapText="1"/>
      <protection/>
    </xf>
    <xf numFmtId="0" fontId="41" fillId="0" borderId="3" xfId="533" applyFont="1" applyBorder="1" applyAlignment="1">
      <alignment horizontal="center" vertical="center" wrapText="1"/>
      <protection/>
    </xf>
    <xf numFmtId="0" fontId="58" fillId="0" borderId="0" xfId="533" applyFont="1" applyAlignment="1">
      <alignment horizontal="center" vertical="center" wrapText="1"/>
      <protection/>
    </xf>
    <xf numFmtId="2" fontId="8" fillId="0" borderId="25" xfId="533" applyNumberFormat="1" applyFont="1" applyBorder="1" applyAlignment="1">
      <alignment horizontal="center" vertical="center" wrapText="1"/>
      <protection/>
    </xf>
    <xf numFmtId="2" fontId="8" fillId="0" borderId="23" xfId="533" applyNumberFormat="1" applyFont="1" applyBorder="1" applyAlignment="1">
      <alignment horizontal="center" vertical="center" wrapText="1"/>
      <protection/>
    </xf>
    <xf numFmtId="2" fontId="8" fillId="0" borderId="22" xfId="533" applyNumberFormat="1" applyFont="1" applyBorder="1" applyAlignment="1">
      <alignment horizontal="center" vertical="center" wrapText="1"/>
      <protection/>
    </xf>
    <xf numFmtId="0" fontId="8" fillId="0" borderId="3" xfId="533" applyFont="1" applyBorder="1" applyAlignment="1">
      <alignment horizontal="center" vertical="center" wrapText="1"/>
      <protection/>
    </xf>
    <xf numFmtId="0" fontId="8" fillId="0" borderId="3" xfId="533" applyNumberFormat="1" applyFont="1" applyBorder="1" applyAlignment="1">
      <alignment horizontal="center" vertical="center" wrapText="1"/>
      <protection/>
    </xf>
    <xf numFmtId="3" fontId="8" fillId="0" borderId="3" xfId="533" applyNumberFormat="1" applyFont="1" applyBorder="1" applyAlignment="1">
      <alignment horizontal="center" vertical="center" wrapText="1"/>
      <protection/>
    </xf>
    <xf numFmtId="0" fontId="90" fillId="0" borderId="0" xfId="533" applyFont="1" applyAlignment="1">
      <alignment horizontal="center" vertical="center" wrapText="1"/>
      <protection/>
    </xf>
    <xf numFmtId="0" fontId="59" fillId="0" borderId="0" xfId="533" applyFont="1" applyAlignment="1">
      <alignment horizontal="center" vertical="center" wrapText="1"/>
      <protection/>
    </xf>
    <xf numFmtId="0" fontId="42" fillId="0" borderId="0" xfId="554" applyFont="1" applyFill="1" applyAlignment="1">
      <alignment horizontal="center"/>
      <protection/>
    </xf>
    <xf numFmtId="0" fontId="43" fillId="0" borderId="0" xfId="554" applyFont="1" applyFill="1" applyAlignment="1">
      <alignment horizontal="center"/>
      <protection/>
    </xf>
    <xf numFmtId="0" fontId="91" fillId="0" borderId="0" xfId="554" applyFont="1" applyFill="1" applyAlignment="1">
      <alignment horizontal="center"/>
      <protection/>
    </xf>
    <xf numFmtId="0" fontId="56" fillId="0" borderId="0" xfId="554" applyFont="1" applyFill="1" applyBorder="1" applyAlignment="1">
      <alignment horizontal="center" vertical="center" wrapText="1"/>
      <protection/>
    </xf>
    <xf numFmtId="0" fontId="45" fillId="0" borderId="0" xfId="554" applyFont="1" applyFill="1" applyAlignment="1">
      <alignment horizontal="center" wrapText="1"/>
      <protection/>
    </xf>
    <xf numFmtId="2" fontId="50" fillId="0" borderId="3" xfId="554" applyNumberFormat="1" applyFont="1" applyFill="1" applyBorder="1" applyAlignment="1">
      <alignment horizontal="center" vertical="center" wrapText="1"/>
      <protection/>
    </xf>
    <xf numFmtId="0" fontId="50" fillId="0" borderId="3" xfId="554" applyFont="1" applyFill="1" applyBorder="1" applyAlignment="1">
      <alignment horizontal="center" vertical="center" wrapText="1"/>
      <protection/>
    </xf>
    <xf numFmtId="14" fontId="3" fillId="0" borderId="3" xfId="480" applyNumberFormat="1" applyFont="1" applyBorder="1" applyAlignment="1">
      <alignment horizontal="center" vertical="center" wrapText="1"/>
      <protection/>
    </xf>
  </cellXfs>
  <cellStyles count="595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Вывод" xfId="439"/>
    <cellStyle name="Вывод 2" xfId="440"/>
    <cellStyle name="Вывод 2 2" xfId="441"/>
    <cellStyle name="Вывод 3" xfId="442"/>
    <cellStyle name="Вывод 4" xfId="443"/>
    <cellStyle name="Вывод 5" xfId="444"/>
    <cellStyle name="Вычисление" xfId="445"/>
    <cellStyle name="Вычисление 2" xfId="446"/>
    <cellStyle name="Вычисление 2 2" xfId="447"/>
    <cellStyle name="Вычисление 3" xfId="448"/>
    <cellStyle name="Вычисление 4" xfId="449"/>
    <cellStyle name="Вычисление 5" xfId="450"/>
    <cellStyle name="Гиперссылка 2" xfId="451"/>
    <cellStyle name="Гиперссылка 3" xfId="452"/>
    <cellStyle name="Грошовий 2" xfId="453"/>
    <cellStyle name="Currency" xfId="454"/>
    <cellStyle name="Currency [0]" xfId="455"/>
    <cellStyle name="Добре" xfId="456"/>
    <cellStyle name="Добре 2" xfId="457"/>
    <cellStyle name="Заголовок 1" xfId="458"/>
    <cellStyle name="Заголовок 1 2" xfId="459"/>
    <cellStyle name="Заголовок 1 3" xfId="460"/>
    <cellStyle name="Заголовок 1 4" xfId="461"/>
    <cellStyle name="Заголовок 1 5" xfId="462"/>
    <cellStyle name="Заголовок 2" xfId="463"/>
    <cellStyle name="Заголовок 2 2" xfId="464"/>
    <cellStyle name="Заголовок 2 3" xfId="465"/>
    <cellStyle name="Заголовок 2 4" xfId="466"/>
    <cellStyle name="Заголовок 2 5" xfId="467"/>
    <cellStyle name="Заголовок 3" xfId="468"/>
    <cellStyle name="Заголовок 3 2" xfId="469"/>
    <cellStyle name="Заголовок 3 3" xfId="470"/>
    <cellStyle name="Заголовок 3 4" xfId="471"/>
    <cellStyle name="Заголовок 3 5" xfId="472"/>
    <cellStyle name="Заголовок 4" xfId="473"/>
    <cellStyle name="Заголовок 4 2" xfId="474"/>
    <cellStyle name="Заголовок 4 3" xfId="475"/>
    <cellStyle name="Заголовок 4 4" xfId="476"/>
    <cellStyle name="Заголовок 4 5" xfId="477"/>
    <cellStyle name="Звичайний 2" xfId="478"/>
    <cellStyle name="Звичайний 2 2" xfId="479"/>
    <cellStyle name="Звичайний 2 3" xfId="480"/>
    <cellStyle name="Звичайний 2_8.Блок_3 (1 ч)" xfId="481"/>
    <cellStyle name="Звичайний 3" xfId="482"/>
    <cellStyle name="Звичайний 3 2" xfId="483"/>
    <cellStyle name="Звичайний 3 2 2" xfId="484"/>
    <cellStyle name="Звичайний 4" xfId="485"/>
    <cellStyle name="Звичайний 4 2" xfId="486"/>
    <cellStyle name="Звичайний 5" xfId="487"/>
    <cellStyle name="Звичайний 5 2" xfId="488"/>
    <cellStyle name="Звичайний 5 3" xfId="489"/>
    <cellStyle name="Звичайний 6" xfId="490"/>
    <cellStyle name="Звичайний 7" xfId="491"/>
    <cellStyle name="Зв'язана клітинка" xfId="492"/>
    <cellStyle name="Зв'язана клітинка 2" xfId="493"/>
    <cellStyle name="Итог" xfId="494"/>
    <cellStyle name="Итог 2" xfId="495"/>
    <cellStyle name="Итог 3" xfId="496"/>
    <cellStyle name="Итог 4" xfId="497"/>
    <cellStyle name="Итог 5" xfId="498"/>
    <cellStyle name="Контрольна клітинка" xfId="499"/>
    <cellStyle name="Контрольна клітинка 2" xfId="500"/>
    <cellStyle name="Контрольная ячейка" xfId="501"/>
    <cellStyle name="Контрольная ячейка 2" xfId="502"/>
    <cellStyle name="Контрольная ячейка 2 2" xfId="503"/>
    <cellStyle name="Контрольная ячейка 3" xfId="504"/>
    <cellStyle name="Контрольная ячейка 4" xfId="505"/>
    <cellStyle name="Контрольная ячейка 5" xfId="506"/>
    <cellStyle name="Назва" xfId="507"/>
    <cellStyle name="Назва 2" xfId="508"/>
    <cellStyle name="Название" xfId="509"/>
    <cellStyle name="Название 2" xfId="510"/>
    <cellStyle name="Название 3" xfId="511"/>
    <cellStyle name="Название 4" xfId="512"/>
    <cellStyle name="Название 5" xfId="513"/>
    <cellStyle name="Нейтральный" xfId="514"/>
    <cellStyle name="Нейтральный 2" xfId="515"/>
    <cellStyle name="Нейтральный 2 2" xfId="516"/>
    <cellStyle name="Нейтральный 3" xfId="517"/>
    <cellStyle name="Нейтральный 4" xfId="518"/>
    <cellStyle name="Нейтральный 5" xfId="519"/>
    <cellStyle name="Обчислення" xfId="520"/>
    <cellStyle name="Обчислення 2" xfId="521"/>
    <cellStyle name="Обчислення_П_1" xfId="522"/>
    <cellStyle name="Обычный 10" xfId="523"/>
    <cellStyle name="Обычный 11" xfId="524"/>
    <cellStyle name="Обычный 12" xfId="525"/>
    <cellStyle name="Обычный 13" xfId="526"/>
    <cellStyle name="Обычный 13 2" xfId="527"/>
    <cellStyle name="Обычный 13 3" xfId="528"/>
    <cellStyle name="Обычный 13 3 2" xfId="529"/>
    <cellStyle name="Обычный 14" xfId="530"/>
    <cellStyle name="Обычный 15" xfId="531"/>
    <cellStyle name="Обычный 16" xfId="532"/>
    <cellStyle name="Обычный 2" xfId="533"/>
    <cellStyle name="Обычный 2 2" xfId="534"/>
    <cellStyle name="Обычный 2 3" xfId="535"/>
    <cellStyle name="Обычный 2 3 2" xfId="536"/>
    <cellStyle name="Обычный 2 3 3" xfId="537"/>
    <cellStyle name="Обычный 2 4" xfId="538"/>
    <cellStyle name="Обычный 3" xfId="539"/>
    <cellStyle name="Обычный 3 2" xfId="540"/>
    <cellStyle name="Обычный 3 3" xfId="541"/>
    <cellStyle name="Обычный 4" xfId="542"/>
    <cellStyle name="Обычный 4 2" xfId="543"/>
    <cellStyle name="Обычный 5" xfId="544"/>
    <cellStyle name="Обычный 5 2" xfId="545"/>
    <cellStyle name="Обычный 5 3" xfId="546"/>
    <cellStyle name="Обычный 6" xfId="547"/>
    <cellStyle name="Обычный 6 2" xfId="548"/>
    <cellStyle name="Обычный 6 3" xfId="549"/>
    <cellStyle name="Обычный 7" xfId="550"/>
    <cellStyle name="Обычный 8" xfId="551"/>
    <cellStyle name="Обычный 9" xfId="552"/>
    <cellStyle name="Обычный_09_Професійний склад" xfId="553"/>
    <cellStyle name="Обычный_Форма7Н" xfId="554"/>
    <cellStyle name="Підсумок" xfId="555"/>
    <cellStyle name="Підсумок 2" xfId="556"/>
    <cellStyle name="Підсумок_П_1" xfId="557"/>
    <cellStyle name="Плохой" xfId="558"/>
    <cellStyle name="Плохой 2" xfId="559"/>
    <cellStyle name="Плохой 2 2" xfId="560"/>
    <cellStyle name="Плохой 3" xfId="561"/>
    <cellStyle name="Плохой 4" xfId="562"/>
    <cellStyle name="Плохой 5" xfId="563"/>
    <cellStyle name="Поганий" xfId="564"/>
    <cellStyle name="Поганий 2" xfId="565"/>
    <cellStyle name="Пояснение" xfId="566"/>
    <cellStyle name="Пояснение 2" xfId="567"/>
    <cellStyle name="Пояснение 3" xfId="568"/>
    <cellStyle name="Пояснение 4" xfId="569"/>
    <cellStyle name="Пояснение 5" xfId="570"/>
    <cellStyle name="Примечание" xfId="571"/>
    <cellStyle name="Примечание 2" xfId="572"/>
    <cellStyle name="Примечание 2 2" xfId="573"/>
    <cellStyle name="Примечание 3" xfId="574"/>
    <cellStyle name="Примечание 4" xfId="575"/>
    <cellStyle name="Примечание 5" xfId="576"/>
    <cellStyle name="Примітка" xfId="577"/>
    <cellStyle name="Примітка 2" xfId="578"/>
    <cellStyle name="Примітка_П_1" xfId="579"/>
    <cellStyle name="Percent" xfId="580"/>
    <cellStyle name="Результат" xfId="581"/>
    <cellStyle name="Связанная ячейка" xfId="582"/>
    <cellStyle name="Связанная ячейка 2" xfId="583"/>
    <cellStyle name="Связанная ячейка 3" xfId="584"/>
    <cellStyle name="Связанная ячейка 4" xfId="585"/>
    <cellStyle name="Связанная ячейка 5" xfId="586"/>
    <cellStyle name="Середній" xfId="587"/>
    <cellStyle name="Середній 2" xfId="588"/>
    <cellStyle name="Стиль 1" xfId="589"/>
    <cellStyle name="Стиль 1 2" xfId="590"/>
    <cellStyle name="Текст попередження" xfId="591"/>
    <cellStyle name="Текст попередження 2" xfId="592"/>
    <cellStyle name="Текст пояснення" xfId="593"/>
    <cellStyle name="Текст пояснення 2" xfId="594"/>
    <cellStyle name="Текст предупреждения" xfId="595"/>
    <cellStyle name="Текст предупреждения 2" xfId="596"/>
    <cellStyle name="Текст предупреждения 3" xfId="597"/>
    <cellStyle name="Текст предупреждения 4" xfId="598"/>
    <cellStyle name="Текст предупреждения 5" xfId="599"/>
    <cellStyle name="Тысячи [0]_Анализ" xfId="600"/>
    <cellStyle name="Тысячи_Анализ" xfId="601"/>
    <cellStyle name="Comma" xfId="602"/>
    <cellStyle name="Comma [0]" xfId="603"/>
    <cellStyle name="ФинᎰнсовый_Лист1 (3)_1" xfId="604"/>
    <cellStyle name="Хороший" xfId="605"/>
    <cellStyle name="Хороший 2" xfId="606"/>
    <cellStyle name="Хороший 2 2" xfId="607"/>
    <cellStyle name="Хороший 3" xfId="6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88;&#1093;_&#1074;\3.%20&#1089;_&#1095;&#1077;&#1085;&#1100;-&#1074;&#1077;&#1088;&#1077;&#1089;&#1077;&#1085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 "/>
      <sheetName val="4 "/>
      <sheetName val="5 "/>
      <sheetName val="6 "/>
      <sheetName val=" 7 "/>
      <sheetName val="8 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8"/>
  <sheetViews>
    <sheetView tabSelected="1" view="pageBreakPreview" zoomScaleNormal="75" zoomScaleSheetLayoutView="100" zoomScalePageLayoutView="0" workbookViewId="0" topLeftCell="A1">
      <selection activeCell="A4" sqref="A4:A5"/>
    </sheetView>
  </sheetViews>
  <sheetFormatPr defaultColWidth="9.140625" defaultRowHeight="15"/>
  <cols>
    <col min="1" max="1" width="37.140625" style="5" customWidth="1"/>
    <col min="2" max="2" width="10.7109375" style="5" customWidth="1"/>
    <col min="3" max="3" width="10.421875" style="5" customWidth="1"/>
    <col min="4" max="4" width="13.7109375" style="5" customWidth="1"/>
    <col min="5" max="5" width="10.57421875" style="5" customWidth="1"/>
    <col min="6" max="6" width="10.00390625" style="5" customWidth="1"/>
    <col min="7" max="7" width="13.57421875" style="5" customWidth="1"/>
    <col min="8" max="9" width="8.8515625" style="5" customWidth="1"/>
    <col min="10" max="10" width="43.00390625" style="5" customWidth="1"/>
    <col min="11" max="16384" width="8.8515625" style="5" customWidth="1"/>
  </cols>
  <sheetData>
    <row r="1" spans="1:7" s="1" customFormat="1" ht="20.25">
      <c r="A1" s="103" t="s">
        <v>99</v>
      </c>
      <c r="B1" s="103"/>
      <c r="C1" s="103"/>
      <c r="D1" s="103"/>
      <c r="E1" s="103"/>
      <c r="F1" s="103"/>
      <c r="G1" s="103"/>
    </row>
    <row r="2" spans="1:7" s="1" customFormat="1" ht="19.5" customHeight="1">
      <c r="A2" s="104" t="s">
        <v>100</v>
      </c>
      <c r="B2" s="104"/>
      <c r="C2" s="104"/>
      <c r="D2" s="104"/>
      <c r="E2" s="104"/>
      <c r="F2" s="104"/>
      <c r="G2" s="104"/>
    </row>
    <row r="3" spans="1:7" s="3" customFormat="1" ht="15" customHeight="1">
      <c r="A3" s="2"/>
      <c r="B3" s="2"/>
      <c r="C3" s="2"/>
      <c r="D3" s="2"/>
      <c r="E3" s="2"/>
      <c r="F3" s="2"/>
      <c r="G3" s="2"/>
    </row>
    <row r="4" spans="1:7" s="3" customFormat="1" ht="20.25" customHeight="1">
      <c r="A4" s="105"/>
      <c r="B4" s="106" t="s">
        <v>235</v>
      </c>
      <c r="C4" s="106"/>
      <c r="D4" s="106"/>
      <c r="E4" s="106" t="s">
        <v>236</v>
      </c>
      <c r="F4" s="106"/>
      <c r="G4" s="106"/>
    </row>
    <row r="5" spans="1:7" s="3" customFormat="1" ht="50.25" customHeight="1">
      <c r="A5" s="105"/>
      <c r="B5" s="35" t="s">
        <v>30</v>
      </c>
      <c r="C5" s="35" t="s">
        <v>87</v>
      </c>
      <c r="D5" s="30" t="s">
        <v>31</v>
      </c>
      <c r="E5" s="35" t="s">
        <v>30</v>
      </c>
      <c r="F5" s="35" t="s">
        <v>87</v>
      </c>
      <c r="G5" s="30" t="s">
        <v>31</v>
      </c>
    </row>
    <row r="6" spans="1:7" s="12" customFormat="1" ht="34.5" customHeight="1">
      <c r="A6" s="55" t="s">
        <v>32</v>
      </c>
      <c r="B6" s="10">
        <f>SUM(B7:B25)</f>
        <v>37162</v>
      </c>
      <c r="C6" s="10">
        <f>SUM(C7:C25)</f>
        <v>45584</v>
      </c>
      <c r="D6" s="8">
        <f>ROUND(C6/B6*100,1)</f>
        <v>122.7</v>
      </c>
      <c r="E6" s="11">
        <f>SUM(E7:E25)</f>
        <v>2373</v>
      </c>
      <c r="F6" s="11">
        <f>SUM(F7:F25)</f>
        <v>2227</v>
      </c>
      <c r="G6" s="8">
        <f>ROUND(F6/E6*100,1)</f>
        <v>93.8</v>
      </c>
    </row>
    <row r="7" spans="1:10" ht="48" customHeight="1">
      <c r="A7" s="56" t="s">
        <v>9</v>
      </c>
      <c r="B7" s="101">
        <v>2904</v>
      </c>
      <c r="C7" s="62">
        <v>3650</v>
      </c>
      <c r="D7" s="8">
        <f aca="true" t="shared" si="0" ref="D7:D25">ROUND(C7/B7*100,1)</f>
        <v>125.7</v>
      </c>
      <c r="E7" s="101">
        <v>61</v>
      </c>
      <c r="F7" s="62">
        <v>49</v>
      </c>
      <c r="G7" s="8">
        <f aca="true" t="shared" si="1" ref="G7:G25">ROUND(F7/E7*100,1)</f>
        <v>80.3</v>
      </c>
      <c r="H7" s="13"/>
      <c r="J7" s="14"/>
    </row>
    <row r="8" spans="1:10" ht="38.25" customHeight="1">
      <c r="A8" s="56" t="s">
        <v>10</v>
      </c>
      <c r="B8" s="101">
        <v>206</v>
      </c>
      <c r="C8" s="62">
        <v>337</v>
      </c>
      <c r="D8" s="8">
        <f t="shared" si="0"/>
        <v>163.6</v>
      </c>
      <c r="E8" s="101">
        <v>8</v>
      </c>
      <c r="F8" s="62">
        <v>10</v>
      </c>
      <c r="G8" s="8">
        <f t="shared" si="1"/>
        <v>125</v>
      </c>
      <c r="H8" s="13"/>
      <c r="J8" s="14"/>
    </row>
    <row r="9" spans="1:10" s="15" customFormat="1" ht="25.5" customHeight="1">
      <c r="A9" s="56" t="s">
        <v>11</v>
      </c>
      <c r="B9" s="101">
        <v>7833</v>
      </c>
      <c r="C9" s="62">
        <v>8700</v>
      </c>
      <c r="D9" s="8">
        <f t="shared" si="0"/>
        <v>111.1</v>
      </c>
      <c r="E9" s="101">
        <v>596</v>
      </c>
      <c r="F9" s="62">
        <v>370</v>
      </c>
      <c r="G9" s="8">
        <f t="shared" si="1"/>
        <v>62.1</v>
      </c>
      <c r="H9" s="13"/>
      <c r="I9" s="5"/>
      <c r="J9" s="14"/>
    </row>
    <row r="10" spans="1:12" ht="41.25" customHeight="1">
      <c r="A10" s="56" t="s">
        <v>12</v>
      </c>
      <c r="B10" s="101">
        <v>1093</v>
      </c>
      <c r="C10" s="62">
        <v>1295</v>
      </c>
      <c r="D10" s="8">
        <f t="shared" si="0"/>
        <v>118.5</v>
      </c>
      <c r="E10" s="101">
        <v>21</v>
      </c>
      <c r="F10" s="62">
        <v>99</v>
      </c>
      <c r="G10" s="102" t="s">
        <v>220</v>
      </c>
      <c r="H10" s="13"/>
      <c r="J10" s="14"/>
      <c r="L10" s="16"/>
    </row>
    <row r="11" spans="1:10" ht="37.5" customHeight="1">
      <c r="A11" s="56" t="s">
        <v>13</v>
      </c>
      <c r="B11" s="101">
        <v>482</v>
      </c>
      <c r="C11" s="62">
        <v>628</v>
      </c>
      <c r="D11" s="8">
        <f t="shared" si="0"/>
        <v>130.3</v>
      </c>
      <c r="E11" s="101">
        <v>30</v>
      </c>
      <c r="F11" s="62">
        <v>31</v>
      </c>
      <c r="G11" s="8">
        <f t="shared" si="1"/>
        <v>103.3</v>
      </c>
      <c r="H11" s="13"/>
      <c r="J11" s="14"/>
    </row>
    <row r="12" spans="1:10" ht="25.5" customHeight="1">
      <c r="A12" s="56" t="s">
        <v>14</v>
      </c>
      <c r="B12" s="101">
        <v>2232</v>
      </c>
      <c r="C12" s="62">
        <v>2117</v>
      </c>
      <c r="D12" s="8">
        <f t="shared" si="0"/>
        <v>94.8</v>
      </c>
      <c r="E12" s="101">
        <v>108</v>
      </c>
      <c r="F12" s="62">
        <v>171</v>
      </c>
      <c r="G12" s="8">
        <f t="shared" si="1"/>
        <v>158.3</v>
      </c>
      <c r="H12" s="13"/>
      <c r="J12" s="14"/>
    </row>
    <row r="13" spans="1:10" ht="50.25" customHeight="1">
      <c r="A13" s="56" t="s">
        <v>15</v>
      </c>
      <c r="B13" s="101">
        <v>6540</v>
      </c>
      <c r="C13" s="62">
        <v>8051</v>
      </c>
      <c r="D13" s="8">
        <f t="shared" si="0"/>
        <v>123.1</v>
      </c>
      <c r="E13" s="101">
        <v>553</v>
      </c>
      <c r="F13" s="62">
        <v>620</v>
      </c>
      <c r="G13" s="8">
        <f t="shared" si="1"/>
        <v>112.1</v>
      </c>
      <c r="H13" s="13"/>
      <c r="J13" s="14"/>
    </row>
    <row r="14" spans="1:10" ht="35.25" customHeight="1">
      <c r="A14" s="56" t="s">
        <v>16</v>
      </c>
      <c r="B14" s="101">
        <v>1660</v>
      </c>
      <c r="C14" s="57">
        <v>1854</v>
      </c>
      <c r="D14" s="8">
        <f t="shared" si="0"/>
        <v>111.7</v>
      </c>
      <c r="E14" s="101">
        <v>132</v>
      </c>
      <c r="F14" s="62">
        <v>139</v>
      </c>
      <c r="G14" s="8">
        <f t="shared" si="1"/>
        <v>105.3</v>
      </c>
      <c r="H14" s="13"/>
      <c r="J14" s="14"/>
    </row>
    <row r="15" spans="1:10" ht="40.5" customHeight="1">
      <c r="A15" s="56" t="s">
        <v>17</v>
      </c>
      <c r="B15" s="101">
        <v>1970</v>
      </c>
      <c r="C15" s="62">
        <v>2551</v>
      </c>
      <c r="D15" s="8">
        <f t="shared" si="0"/>
        <v>129.5</v>
      </c>
      <c r="E15" s="101">
        <v>213</v>
      </c>
      <c r="F15" s="62">
        <v>246</v>
      </c>
      <c r="G15" s="8">
        <f t="shared" si="1"/>
        <v>115.5</v>
      </c>
      <c r="H15" s="13"/>
      <c r="J15" s="14"/>
    </row>
    <row r="16" spans="1:10" ht="24" customHeight="1">
      <c r="A16" s="56" t="s">
        <v>18</v>
      </c>
      <c r="B16" s="101">
        <v>161</v>
      </c>
      <c r="C16" s="62">
        <v>196</v>
      </c>
      <c r="D16" s="8">
        <f t="shared" si="0"/>
        <v>121.7</v>
      </c>
      <c r="E16" s="101">
        <v>15</v>
      </c>
      <c r="F16" s="62">
        <v>20</v>
      </c>
      <c r="G16" s="8">
        <f t="shared" si="1"/>
        <v>133.3</v>
      </c>
      <c r="H16" s="13"/>
      <c r="J16" s="14"/>
    </row>
    <row r="17" spans="1:10" ht="24" customHeight="1">
      <c r="A17" s="56" t="s">
        <v>19</v>
      </c>
      <c r="B17" s="101">
        <v>75</v>
      </c>
      <c r="C17" s="62">
        <v>90</v>
      </c>
      <c r="D17" s="8">
        <f t="shared" si="0"/>
        <v>120</v>
      </c>
      <c r="E17" s="101">
        <v>12</v>
      </c>
      <c r="F17" s="62">
        <v>6</v>
      </c>
      <c r="G17" s="8">
        <f t="shared" si="1"/>
        <v>50</v>
      </c>
      <c r="H17" s="13"/>
      <c r="J17" s="14"/>
    </row>
    <row r="18" spans="1:10" ht="24" customHeight="1">
      <c r="A18" s="56" t="s">
        <v>20</v>
      </c>
      <c r="B18" s="101">
        <v>169</v>
      </c>
      <c r="C18" s="62">
        <v>205</v>
      </c>
      <c r="D18" s="8">
        <f t="shared" si="0"/>
        <v>121.3</v>
      </c>
      <c r="E18" s="101">
        <v>5</v>
      </c>
      <c r="F18" s="62">
        <v>18</v>
      </c>
      <c r="G18" s="102" t="s">
        <v>237</v>
      </c>
      <c r="H18" s="13"/>
      <c r="J18" s="14"/>
    </row>
    <row r="19" spans="1:10" ht="38.25" customHeight="1">
      <c r="A19" s="56" t="s">
        <v>21</v>
      </c>
      <c r="B19" s="101">
        <v>495</v>
      </c>
      <c r="C19" s="62">
        <v>492</v>
      </c>
      <c r="D19" s="8">
        <f t="shared" si="0"/>
        <v>99.4</v>
      </c>
      <c r="E19" s="101">
        <v>34</v>
      </c>
      <c r="F19" s="62">
        <v>31</v>
      </c>
      <c r="G19" s="8">
        <f t="shared" si="1"/>
        <v>91.2</v>
      </c>
      <c r="H19" s="13"/>
      <c r="J19" s="14"/>
    </row>
    <row r="20" spans="1:10" ht="41.25" customHeight="1">
      <c r="A20" s="56" t="s">
        <v>22</v>
      </c>
      <c r="B20" s="101">
        <v>1374</v>
      </c>
      <c r="C20" s="62">
        <v>1442</v>
      </c>
      <c r="D20" s="8">
        <f t="shared" si="0"/>
        <v>104.9</v>
      </c>
      <c r="E20" s="101">
        <v>323</v>
      </c>
      <c r="F20" s="62">
        <v>73</v>
      </c>
      <c r="G20" s="8">
        <f t="shared" si="1"/>
        <v>22.6</v>
      </c>
      <c r="H20" s="13"/>
      <c r="J20" s="14"/>
    </row>
    <row r="21" spans="1:10" ht="42.75" customHeight="1">
      <c r="A21" s="56" t="s">
        <v>23</v>
      </c>
      <c r="B21" s="101">
        <v>2674</v>
      </c>
      <c r="C21" s="62">
        <v>3189</v>
      </c>
      <c r="D21" s="8">
        <f t="shared" si="0"/>
        <v>119.3</v>
      </c>
      <c r="E21" s="101">
        <v>68</v>
      </c>
      <c r="F21" s="62">
        <v>37</v>
      </c>
      <c r="G21" s="8">
        <f t="shared" si="1"/>
        <v>54.4</v>
      </c>
      <c r="H21" s="13"/>
      <c r="J21" s="14"/>
    </row>
    <row r="22" spans="1:10" ht="24" customHeight="1">
      <c r="A22" s="56" t="s">
        <v>24</v>
      </c>
      <c r="B22" s="101">
        <v>4056</v>
      </c>
      <c r="C22" s="62">
        <v>5792</v>
      </c>
      <c r="D22" s="8">
        <f t="shared" si="0"/>
        <v>142.8</v>
      </c>
      <c r="E22" s="101">
        <v>69</v>
      </c>
      <c r="F22" s="62">
        <v>77</v>
      </c>
      <c r="G22" s="8">
        <f t="shared" si="1"/>
        <v>111.6</v>
      </c>
      <c r="H22" s="13"/>
      <c r="J22" s="14"/>
    </row>
    <row r="23" spans="1:10" ht="36.75" customHeight="1">
      <c r="A23" s="56" t="s">
        <v>25</v>
      </c>
      <c r="B23" s="101">
        <v>2509</v>
      </c>
      <c r="C23" s="62">
        <v>4076</v>
      </c>
      <c r="D23" s="8">
        <f t="shared" si="0"/>
        <v>162.5</v>
      </c>
      <c r="E23" s="101">
        <v>66</v>
      </c>
      <c r="F23" s="62">
        <v>120</v>
      </c>
      <c r="G23" s="8">
        <f t="shared" si="1"/>
        <v>181.8</v>
      </c>
      <c r="H23" s="13"/>
      <c r="J23" s="14"/>
    </row>
    <row r="24" spans="1:10" ht="36.75" customHeight="1">
      <c r="A24" s="56" t="s">
        <v>26</v>
      </c>
      <c r="B24" s="101">
        <v>296</v>
      </c>
      <c r="C24" s="62">
        <v>432</v>
      </c>
      <c r="D24" s="8">
        <f t="shared" si="0"/>
        <v>145.9</v>
      </c>
      <c r="E24" s="101">
        <v>19</v>
      </c>
      <c r="F24" s="62">
        <v>48</v>
      </c>
      <c r="G24" s="8">
        <f t="shared" si="1"/>
        <v>252.6</v>
      </c>
      <c r="H24" s="13"/>
      <c r="J24" s="14"/>
    </row>
    <row r="25" spans="1:10" ht="27.75" customHeight="1">
      <c r="A25" s="56" t="s">
        <v>27</v>
      </c>
      <c r="B25" s="101">
        <v>433</v>
      </c>
      <c r="C25" s="62">
        <v>487</v>
      </c>
      <c r="D25" s="94">
        <f t="shared" si="0"/>
        <v>112.5</v>
      </c>
      <c r="E25" s="101">
        <v>40</v>
      </c>
      <c r="F25" s="62">
        <v>62</v>
      </c>
      <c r="G25" s="94">
        <f t="shared" si="1"/>
        <v>155</v>
      </c>
      <c r="H25" s="13"/>
      <c r="J25" s="14"/>
    </row>
    <row r="26" spans="1:10" ht="15">
      <c r="A26" s="6"/>
      <c r="B26" s="6"/>
      <c r="C26" s="6"/>
      <c r="D26" s="6"/>
      <c r="E26" s="6"/>
      <c r="F26" s="6"/>
      <c r="G26" s="6"/>
      <c r="J26" s="14"/>
    </row>
    <row r="27" spans="1:10" ht="15">
      <c r="A27" s="6"/>
      <c r="B27" s="6"/>
      <c r="C27" s="6"/>
      <c r="D27" s="6"/>
      <c r="E27" s="6"/>
      <c r="F27" s="6"/>
      <c r="G27" s="6"/>
      <c r="J27" s="14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21"/>
  <sheetViews>
    <sheetView view="pageBreakPreview" zoomScaleNormal="75" zoomScaleSheetLayoutView="100" zoomScalePageLayoutView="0" workbookViewId="0" topLeftCell="A1">
      <selection activeCell="A4" sqref="A4:A5"/>
    </sheetView>
  </sheetViews>
  <sheetFormatPr defaultColWidth="9.140625" defaultRowHeight="15"/>
  <cols>
    <col min="1" max="1" width="50.7109375" style="5" customWidth="1"/>
    <col min="2" max="2" width="12.8515625" style="5" customWidth="1"/>
    <col min="3" max="3" width="12.57421875" style="5" customWidth="1"/>
    <col min="4" max="4" width="15.57421875" style="5" customWidth="1"/>
    <col min="5" max="5" width="10.7109375" style="5" customWidth="1"/>
    <col min="6" max="6" width="11.8515625" style="5" customWidth="1"/>
    <col min="7" max="7" width="16.14062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7.75" customHeight="1">
      <c r="A1" s="107" t="s">
        <v>90</v>
      </c>
      <c r="B1" s="107"/>
      <c r="C1" s="107"/>
      <c r="D1" s="107"/>
      <c r="E1" s="107"/>
      <c r="F1" s="107"/>
      <c r="G1" s="107"/>
    </row>
    <row r="2" spans="1:7" s="1" customFormat="1" ht="21.75" customHeight="1">
      <c r="A2" s="108" t="s">
        <v>101</v>
      </c>
      <c r="B2" s="108"/>
      <c r="C2" s="108"/>
      <c r="D2" s="108"/>
      <c r="E2" s="108"/>
      <c r="F2" s="108"/>
      <c r="G2" s="108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25.5" customHeight="1">
      <c r="A4" s="105"/>
      <c r="B4" s="109" t="s">
        <v>235</v>
      </c>
      <c r="C4" s="109"/>
      <c r="D4" s="109"/>
      <c r="E4" s="109" t="s">
        <v>236</v>
      </c>
      <c r="F4" s="109"/>
      <c r="G4" s="109"/>
    </row>
    <row r="5" spans="1:7" s="3" customFormat="1" ht="60.75" customHeight="1">
      <c r="A5" s="105"/>
      <c r="B5" s="36" t="s">
        <v>30</v>
      </c>
      <c r="C5" s="36" t="s">
        <v>87</v>
      </c>
      <c r="D5" s="34" t="s">
        <v>31</v>
      </c>
      <c r="E5" s="17" t="s">
        <v>30</v>
      </c>
      <c r="F5" s="17" t="s">
        <v>87</v>
      </c>
      <c r="G5" s="69" t="s">
        <v>31</v>
      </c>
    </row>
    <row r="6" spans="1:9" s="4" customFormat="1" ht="34.5" customHeight="1">
      <c r="A6" s="70" t="s">
        <v>32</v>
      </c>
      <c r="B6" s="18">
        <f>SUM(B7:B15)</f>
        <v>37162</v>
      </c>
      <c r="C6" s="18">
        <f>SUM(C7:C15)</f>
        <v>45584</v>
      </c>
      <c r="D6" s="33">
        <f aca="true" t="shared" si="0" ref="D6:D15">ROUND(C6/B6*100,1)</f>
        <v>122.7</v>
      </c>
      <c r="E6" s="18">
        <f>SUM(E7:E15)</f>
        <v>2373</v>
      </c>
      <c r="F6" s="18">
        <f>SUM(F7:F15)</f>
        <v>2227</v>
      </c>
      <c r="G6" s="73">
        <f>ROUND(F6/E6*100,1)</f>
        <v>93.8</v>
      </c>
      <c r="I6" s="19"/>
    </row>
    <row r="7" spans="1:13" ht="42" customHeight="1">
      <c r="A7" s="71" t="s">
        <v>33</v>
      </c>
      <c r="B7" s="99">
        <v>2174</v>
      </c>
      <c r="C7" s="99">
        <v>2813</v>
      </c>
      <c r="D7" s="33">
        <f t="shared" si="0"/>
        <v>129.4</v>
      </c>
      <c r="E7" s="99">
        <v>98</v>
      </c>
      <c r="F7" s="99">
        <v>111</v>
      </c>
      <c r="G7" s="73">
        <f aca="true" t="shared" si="1" ref="G7:G15">ROUND(F7/E7*100,1)</f>
        <v>113.3</v>
      </c>
      <c r="I7" s="19"/>
      <c r="J7" s="20"/>
      <c r="M7" s="20"/>
    </row>
    <row r="8" spans="1:13" ht="24" customHeight="1">
      <c r="A8" s="71" t="s">
        <v>2</v>
      </c>
      <c r="B8" s="99">
        <v>3031</v>
      </c>
      <c r="C8" s="99">
        <v>4512</v>
      </c>
      <c r="D8" s="33">
        <f t="shared" si="0"/>
        <v>148.9</v>
      </c>
      <c r="E8" s="99">
        <v>101</v>
      </c>
      <c r="F8" s="99">
        <v>103</v>
      </c>
      <c r="G8" s="73">
        <f t="shared" si="1"/>
        <v>102</v>
      </c>
      <c r="I8" s="19"/>
      <c r="J8" s="20"/>
      <c r="M8" s="20"/>
    </row>
    <row r="9" spans="1:13" s="15" customFormat="1" ht="24.75" customHeight="1">
      <c r="A9" s="71" t="s">
        <v>1</v>
      </c>
      <c r="B9" s="100">
        <v>3521</v>
      </c>
      <c r="C9" s="100">
        <v>5267</v>
      </c>
      <c r="D9" s="33">
        <f t="shared" si="0"/>
        <v>149.6</v>
      </c>
      <c r="E9" s="100">
        <v>186</v>
      </c>
      <c r="F9" s="100">
        <v>241</v>
      </c>
      <c r="G9" s="73">
        <f t="shared" si="1"/>
        <v>129.6</v>
      </c>
      <c r="H9" s="5"/>
      <c r="I9" s="19"/>
      <c r="J9" s="20"/>
      <c r="K9" s="5"/>
      <c r="M9" s="20"/>
    </row>
    <row r="10" spans="1:13" ht="24" customHeight="1">
      <c r="A10" s="71" t="s">
        <v>0</v>
      </c>
      <c r="B10" s="100">
        <v>1641</v>
      </c>
      <c r="C10" s="100">
        <v>1814</v>
      </c>
      <c r="D10" s="33">
        <f t="shared" si="0"/>
        <v>110.5</v>
      </c>
      <c r="E10" s="100">
        <v>156</v>
      </c>
      <c r="F10" s="100">
        <v>107</v>
      </c>
      <c r="G10" s="73">
        <f t="shared" si="1"/>
        <v>68.6</v>
      </c>
      <c r="I10" s="19"/>
      <c r="J10" s="20"/>
      <c r="M10" s="20"/>
    </row>
    <row r="11" spans="1:13" ht="24" customHeight="1">
      <c r="A11" s="71" t="s">
        <v>4</v>
      </c>
      <c r="B11" s="100">
        <v>7003</v>
      </c>
      <c r="C11" s="100">
        <v>8693</v>
      </c>
      <c r="D11" s="33">
        <f t="shared" si="0"/>
        <v>124.1</v>
      </c>
      <c r="E11" s="100">
        <v>535</v>
      </c>
      <c r="F11" s="100">
        <v>641</v>
      </c>
      <c r="G11" s="73">
        <f t="shared" si="1"/>
        <v>119.8</v>
      </c>
      <c r="I11" s="19"/>
      <c r="J11" s="20"/>
      <c r="M11" s="20"/>
    </row>
    <row r="12" spans="1:13" ht="56.25" customHeight="1">
      <c r="A12" s="71" t="s">
        <v>29</v>
      </c>
      <c r="B12" s="100">
        <v>1150</v>
      </c>
      <c r="C12" s="100">
        <v>1489</v>
      </c>
      <c r="D12" s="33">
        <f t="shared" si="0"/>
        <v>129.5</v>
      </c>
      <c r="E12" s="100">
        <v>29</v>
      </c>
      <c r="F12" s="100">
        <v>16</v>
      </c>
      <c r="G12" s="73">
        <f t="shared" si="1"/>
        <v>55.2</v>
      </c>
      <c r="I12" s="19"/>
      <c r="J12" s="20"/>
      <c r="M12" s="20"/>
    </row>
    <row r="13" spans="1:20" ht="24.75" customHeight="1">
      <c r="A13" s="71" t="s">
        <v>5</v>
      </c>
      <c r="B13" s="100">
        <v>5363</v>
      </c>
      <c r="C13" s="100">
        <v>6335</v>
      </c>
      <c r="D13" s="33">
        <f t="shared" si="0"/>
        <v>118.1</v>
      </c>
      <c r="E13" s="100">
        <v>517</v>
      </c>
      <c r="F13" s="100">
        <v>497</v>
      </c>
      <c r="G13" s="73">
        <f t="shared" si="1"/>
        <v>96.1</v>
      </c>
      <c r="I13" s="19"/>
      <c r="J13" s="20"/>
      <c r="M13" s="20"/>
      <c r="T13" s="7"/>
    </row>
    <row r="14" spans="1:20" ht="75" customHeight="1">
      <c r="A14" s="71" t="s">
        <v>6</v>
      </c>
      <c r="B14" s="100">
        <v>8022</v>
      </c>
      <c r="C14" s="100">
        <v>8481</v>
      </c>
      <c r="D14" s="33">
        <f t="shared" si="0"/>
        <v>105.7</v>
      </c>
      <c r="E14" s="100">
        <v>395</v>
      </c>
      <c r="F14" s="100">
        <v>290</v>
      </c>
      <c r="G14" s="73">
        <f t="shared" si="1"/>
        <v>73.4</v>
      </c>
      <c r="I14" s="19"/>
      <c r="J14" s="20"/>
      <c r="M14" s="20"/>
      <c r="T14" s="7"/>
    </row>
    <row r="15" spans="1:20" ht="24.75" customHeight="1">
      <c r="A15" s="71" t="s">
        <v>34</v>
      </c>
      <c r="B15" s="100">
        <v>5257</v>
      </c>
      <c r="C15" s="100">
        <v>6180</v>
      </c>
      <c r="D15" s="33">
        <f t="shared" si="0"/>
        <v>117.6</v>
      </c>
      <c r="E15" s="100">
        <v>356</v>
      </c>
      <c r="F15" s="100">
        <v>221</v>
      </c>
      <c r="G15" s="73">
        <f t="shared" si="1"/>
        <v>62.1</v>
      </c>
      <c r="I15" s="19"/>
      <c r="J15" s="20"/>
      <c r="M15" s="20"/>
      <c r="T15" s="7"/>
    </row>
    <row r="16" spans="1:20" ht="12.75">
      <c r="A16" s="6"/>
      <c r="B16" s="6"/>
      <c r="C16" s="6"/>
      <c r="D16" s="6"/>
      <c r="E16" s="6"/>
      <c r="F16" s="6"/>
      <c r="T16" s="7"/>
    </row>
    <row r="17" spans="1:20" ht="12.75">
      <c r="A17" s="6"/>
      <c r="B17" s="6"/>
      <c r="C17" s="6"/>
      <c r="D17" s="6"/>
      <c r="E17" s="6"/>
      <c r="F17" s="6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57"/>
  <sheetViews>
    <sheetView view="pageBreakPreview" zoomScaleSheetLayoutView="100" workbookViewId="0" topLeftCell="A1">
      <selection activeCell="B4" sqref="B4:B6"/>
    </sheetView>
  </sheetViews>
  <sheetFormatPr defaultColWidth="9.140625" defaultRowHeight="15"/>
  <cols>
    <col min="1" max="1" width="3.140625" style="42" customWidth="1"/>
    <col min="2" max="2" width="28.28125" style="46" customWidth="1"/>
    <col min="3" max="3" width="9.7109375" style="39" customWidth="1"/>
    <col min="4" max="4" width="12.140625" style="39" customWidth="1"/>
    <col min="5" max="5" width="12.00390625" style="39" customWidth="1"/>
    <col min="6" max="6" width="11.28125" style="39" customWidth="1"/>
    <col min="7" max="7" width="15.8515625" style="39" customWidth="1"/>
    <col min="8" max="16384" width="9.140625" style="39" customWidth="1"/>
  </cols>
  <sheetData>
    <row r="1" spans="1:7" s="43" customFormat="1" ht="43.5" customHeight="1">
      <c r="A1" s="42"/>
      <c r="B1" s="110" t="s">
        <v>238</v>
      </c>
      <c r="C1" s="110"/>
      <c r="D1" s="110"/>
      <c r="E1" s="110"/>
      <c r="F1" s="110"/>
      <c r="G1" s="110"/>
    </row>
    <row r="2" spans="1:7" s="43" customFormat="1" ht="20.25">
      <c r="A2" s="42"/>
      <c r="B2" s="41"/>
      <c r="C2" s="110" t="s">
        <v>74</v>
      </c>
      <c r="D2" s="110"/>
      <c r="E2" s="110"/>
      <c r="F2" s="41"/>
      <c r="G2" s="41"/>
    </row>
    <row r="4" spans="1:7" s="42" customFormat="1" ht="18.75" customHeight="1">
      <c r="A4" s="111"/>
      <c r="B4" s="112" t="s">
        <v>41</v>
      </c>
      <c r="C4" s="113" t="s">
        <v>187</v>
      </c>
      <c r="D4" s="113" t="s">
        <v>188</v>
      </c>
      <c r="E4" s="113" t="s">
        <v>44</v>
      </c>
      <c r="F4" s="114" t="s">
        <v>239</v>
      </c>
      <c r="G4" s="114"/>
    </row>
    <row r="5" spans="1:7" s="42" customFormat="1" ht="18.75" customHeight="1">
      <c r="A5" s="111"/>
      <c r="B5" s="112"/>
      <c r="C5" s="113"/>
      <c r="D5" s="113"/>
      <c r="E5" s="113"/>
      <c r="F5" s="113" t="s">
        <v>189</v>
      </c>
      <c r="G5" s="113" t="s">
        <v>190</v>
      </c>
    </row>
    <row r="6" spans="1:7" s="42" customFormat="1" ht="58.5" customHeight="1">
      <c r="A6" s="111"/>
      <c r="B6" s="112"/>
      <c r="C6" s="113"/>
      <c r="D6" s="113"/>
      <c r="E6" s="113"/>
      <c r="F6" s="113"/>
      <c r="G6" s="113"/>
    </row>
    <row r="7" spans="1:7" ht="13.5" customHeight="1">
      <c r="A7" s="44" t="s">
        <v>47</v>
      </c>
      <c r="B7" s="45" t="s">
        <v>91</v>
      </c>
      <c r="C7" s="40">
        <v>1</v>
      </c>
      <c r="D7" s="40">
        <v>2</v>
      </c>
      <c r="E7" s="40">
        <v>3</v>
      </c>
      <c r="F7" s="40">
        <v>4</v>
      </c>
      <c r="G7" s="40">
        <v>5</v>
      </c>
    </row>
    <row r="8" spans="1:7" s="63" customFormat="1" ht="32.25" customHeight="1">
      <c r="A8" s="61">
        <v>1</v>
      </c>
      <c r="B8" s="58" t="s">
        <v>77</v>
      </c>
      <c r="C8" s="57">
        <v>2066</v>
      </c>
      <c r="D8" s="57">
        <v>1184</v>
      </c>
      <c r="E8" s="72">
        <f>C8-D8</f>
        <v>882</v>
      </c>
      <c r="F8" s="57">
        <v>160</v>
      </c>
      <c r="G8" s="57">
        <v>3967</v>
      </c>
    </row>
    <row r="9" spans="1:7" s="64" customFormat="1" ht="33" customHeight="1">
      <c r="A9" s="61">
        <v>2</v>
      </c>
      <c r="B9" s="58" t="s">
        <v>48</v>
      </c>
      <c r="C9" s="57">
        <v>2041</v>
      </c>
      <c r="D9" s="57">
        <v>818</v>
      </c>
      <c r="E9" s="72">
        <f aca="true" t="shared" si="0" ref="E9:E18">C9-D9</f>
        <v>1223</v>
      </c>
      <c r="F9" s="57">
        <v>102</v>
      </c>
      <c r="G9" s="57">
        <v>4886</v>
      </c>
    </row>
    <row r="10" spans="1:7" s="64" customFormat="1" ht="15.75" customHeight="1">
      <c r="A10" s="61">
        <v>3</v>
      </c>
      <c r="B10" s="58" t="s">
        <v>78</v>
      </c>
      <c r="C10" s="57">
        <v>1979</v>
      </c>
      <c r="D10" s="57">
        <v>1147</v>
      </c>
      <c r="E10" s="72">
        <f t="shared" si="0"/>
        <v>832</v>
      </c>
      <c r="F10" s="57">
        <v>22</v>
      </c>
      <c r="G10" s="57">
        <v>4403</v>
      </c>
    </row>
    <row r="11" spans="1:7" s="64" customFormat="1" ht="15.75" customHeight="1">
      <c r="A11" s="61">
        <v>4</v>
      </c>
      <c r="B11" s="58" t="s">
        <v>49</v>
      </c>
      <c r="C11" s="57">
        <v>1849</v>
      </c>
      <c r="D11" s="57">
        <v>695</v>
      </c>
      <c r="E11" s="72">
        <f t="shared" si="0"/>
        <v>1154</v>
      </c>
      <c r="F11" s="57">
        <v>39</v>
      </c>
      <c r="G11" s="57">
        <v>4645</v>
      </c>
    </row>
    <row r="12" spans="1:7" s="91" customFormat="1" ht="15.75" customHeight="1">
      <c r="A12" s="61">
        <v>5</v>
      </c>
      <c r="B12" s="58" t="s">
        <v>70</v>
      </c>
      <c r="C12" s="57">
        <v>1217</v>
      </c>
      <c r="D12" s="57">
        <v>358</v>
      </c>
      <c r="E12" s="90">
        <f t="shared" si="0"/>
        <v>859</v>
      </c>
      <c r="F12" s="57">
        <v>21</v>
      </c>
      <c r="G12" s="57">
        <v>4098</v>
      </c>
    </row>
    <row r="13" spans="1:7" s="64" customFormat="1" ht="15.75" customHeight="1">
      <c r="A13" s="61">
        <v>6</v>
      </c>
      <c r="B13" s="58" t="s">
        <v>240</v>
      </c>
      <c r="C13" s="57">
        <v>1157</v>
      </c>
      <c r="D13" s="57">
        <v>445</v>
      </c>
      <c r="E13" s="72">
        <f t="shared" si="0"/>
        <v>712</v>
      </c>
      <c r="F13" s="57">
        <v>82</v>
      </c>
      <c r="G13" s="57">
        <v>4035</v>
      </c>
    </row>
    <row r="14" spans="1:7" s="64" customFormat="1" ht="15" customHeight="1">
      <c r="A14" s="61">
        <v>7</v>
      </c>
      <c r="B14" s="58" t="s">
        <v>51</v>
      </c>
      <c r="C14" s="57">
        <v>1154</v>
      </c>
      <c r="D14" s="57">
        <v>551</v>
      </c>
      <c r="E14" s="72">
        <f t="shared" si="0"/>
        <v>603</v>
      </c>
      <c r="F14" s="57">
        <v>109</v>
      </c>
      <c r="G14" s="57">
        <v>4177</v>
      </c>
    </row>
    <row r="15" spans="1:7" s="64" customFormat="1" ht="33" customHeight="1">
      <c r="A15" s="61">
        <v>8</v>
      </c>
      <c r="B15" s="58" t="s">
        <v>104</v>
      </c>
      <c r="C15" s="57">
        <v>1116</v>
      </c>
      <c r="D15" s="57">
        <v>864</v>
      </c>
      <c r="E15" s="72">
        <f t="shared" si="0"/>
        <v>252</v>
      </c>
      <c r="F15" s="57">
        <v>72</v>
      </c>
      <c r="G15" s="57">
        <v>4101</v>
      </c>
    </row>
    <row r="16" spans="1:7" s="64" customFormat="1" ht="33" customHeight="1">
      <c r="A16" s="61">
        <v>9</v>
      </c>
      <c r="B16" s="58" t="s">
        <v>53</v>
      </c>
      <c r="C16" s="57">
        <v>969</v>
      </c>
      <c r="D16" s="57">
        <v>533</v>
      </c>
      <c r="E16" s="72">
        <f t="shared" si="0"/>
        <v>436</v>
      </c>
      <c r="F16" s="57">
        <v>21</v>
      </c>
      <c r="G16" s="57">
        <v>4062</v>
      </c>
    </row>
    <row r="17" spans="1:7" s="64" customFormat="1" ht="33" customHeight="1">
      <c r="A17" s="61">
        <v>10</v>
      </c>
      <c r="B17" s="58" t="s">
        <v>241</v>
      </c>
      <c r="C17" s="57">
        <v>765</v>
      </c>
      <c r="D17" s="57">
        <v>196</v>
      </c>
      <c r="E17" s="72">
        <f t="shared" si="0"/>
        <v>569</v>
      </c>
      <c r="F17" s="57">
        <v>3</v>
      </c>
      <c r="G17" s="57">
        <v>3982</v>
      </c>
    </row>
    <row r="18" spans="1:7" s="64" customFormat="1" ht="15.75" customHeight="1">
      <c r="A18" s="61">
        <v>11</v>
      </c>
      <c r="B18" s="58" t="s">
        <v>52</v>
      </c>
      <c r="C18" s="57">
        <v>733</v>
      </c>
      <c r="D18" s="57">
        <v>694</v>
      </c>
      <c r="E18" s="72">
        <f t="shared" si="0"/>
        <v>39</v>
      </c>
      <c r="F18" s="57">
        <v>37</v>
      </c>
      <c r="G18" s="57">
        <v>4661</v>
      </c>
    </row>
    <row r="19" spans="1:7" s="64" customFormat="1" ht="15.75" customHeight="1">
      <c r="A19" s="61">
        <v>12</v>
      </c>
      <c r="B19" s="58" t="s">
        <v>63</v>
      </c>
      <c r="C19" s="57">
        <v>628</v>
      </c>
      <c r="D19" s="57">
        <v>134</v>
      </c>
      <c r="E19" s="72">
        <f aca="true" t="shared" si="1" ref="E19:E57">C19-D19</f>
        <v>494</v>
      </c>
      <c r="F19" s="57">
        <v>5</v>
      </c>
      <c r="G19" s="57">
        <v>4185</v>
      </c>
    </row>
    <row r="20" spans="1:7" s="64" customFormat="1" ht="15.75" customHeight="1">
      <c r="A20" s="61">
        <v>13</v>
      </c>
      <c r="B20" s="58" t="s">
        <v>50</v>
      </c>
      <c r="C20" s="57">
        <v>607</v>
      </c>
      <c r="D20" s="57">
        <v>291</v>
      </c>
      <c r="E20" s="72">
        <f t="shared" si="1"/>
        <v>316</v>
      </c>
      <c r="F20" s="57">
        <v>13</v>
      </c>
      <c r="G20" s="57">
        <v>4542</v>
      </c>
    </row>
    <row r="21" spans="1:7" s="64" customFormat="1" ht="15.75" customHeight="1">
      <c r="A21" s="61">
        <v>14</v>
      </c>
      <c r="B21" s="58" t="s">
        <v>54</v>
      </c>
      <c r="C21" s="57">
        <v>555</v>
      </c>
      <c r="D21" s="57">
        <v>122</v>
      </c>
      <c r="E21" s="72">
        <f t="shared" si="1"/>
        <v>433</v>
      </c>
      <c r="F21" s="57">
        <v>40</v>
      </c>
      <c r="G21" s="57">
        <v>5969</v>
      </c>
    </row>
    <row r="22" spans="1:7" s="64" customFormat="1" ht="15.75" customHeight="1">
      <c r="A22" s="61">
        <v>15</v>
      </c>
      <c r="B22" s="58" t="s">
        <v>55</v>
      </c>
      <c r="C22" s="57">
        <v>519</v>
      </c>
      <c r="D22" s="57">
        <v>71</v>
      </c>
      <c r="E22" s="72">
        <f t="shared" si="1"/>
        <v>448</v>
      </c>
      <c r="F22" s="57">
        <v>33</v>
      </c>
      <c r="G22" s="57">
        <v>5066</v>
      </c>
    </row>
    <row r="23" spans="1:7" s="64" customFormat="1" ht="15.75" customHeight="1">
      <c r="A23" s="61">
        <v>16</v>
      </c>
      <c r="B23" s="58" t="s">
        <v>58</v>
      </c>
      <c r="C23" s="57">
        <v>515</v>
      </c>
      <c r="D23" s="57">
        <v>155</v>
      </c>
      <c r="E23" s="72">
        <f t="shared" si="1"/>
        <v>360</v>
      </c>
      <c r="F23" s="57">
        <v>90</v>
      </c>
      <c r="G23" s="57">
        <v>4909</v>
      </c>
    </row>
    <row r="24" spans="1:7" s="64" customFormat="1" ht="15.75" customHeight="1">
      <c r="A24" s="61">
        <v>17</v>
      </c>
      <c r="B24" s="58" t="s">
        <v>56</v>
      </c>
      <c r="C24" s="57">
        <v>509</v>
      </c>
      <c r="D24" s="57">
        <v>271</v>
      </c>
      <c r="E24" s="72">
        <f t="shared" si="1"/>
        <v>238</v>
      </c>
      <c r="F24" s="57">
        <v>7</v>
      </c>
      <c r="G24" s="57">
        <v>3835</v>
      </c>
    </row>
    <row r="25" spans="1:7" s="64" customFormat="1" ht="15.75" customHeight="1">
      <c r="A25" s="61">
        <v>18</v>
      </c>
      <c r="B25" s="58" t="s">
        <v>64</v>
      </c>
      <c r="C25" s="57">
        <v>488</v>
      </c>
      <c r="D25" s="57">
        <v>159</v>
      </c>
      <c r="E25" s="72">
        <f t="shared" si="1"/>
        <v>329</v>
      </c>
      <c r="F25" s="57">
        <v>52</v>
      </c>
      <c r="G25" s="57">
        <v>4205</v>
      </c>
    </row>
    <row r="26" spans="1:7" s="64" customFormat="1" ht="63" customHeight="1">
      <c r="A26" s="61">
        <v>19</v>
      </c>
      <c r="B26" s="58" t="s">
        <v>242</v>
      </c>
      <c r="C26" s="57">
        <v>466</v>
      </c>
      <c r="D26" s="57">
        <v>258</v>
      </c>
      <c r="E26" s="72">
        <f t="shared" si="1"/>
        <v>208</v>
      </c>
      <c r="F26" s="57">
        <v>15</v>
      </c>
      <c r="G26" s="57">
        <v>3759</v>
      </c>
    </row>
    <row r="27" spans="1:7" s="64" customFormat="1" ht="30.75" customHeight="1">
      <c r="A27" s="61">
        <v>20</v>
      </c>
      <c r="B27" s="58" t="s">
        <v>84</v>
      </c>
      <c r="C27" s="57">
        <v>463</v>
      </c>
      <c r="D27" s="57">
        <v>158</v>
      </c>
      <c r="E27" s="72">
        <f t="shared" si="1"/>
        <v>305</v>
      </c>
      <c r="F27" s="57">
        <v>17</v>
      </c>
      <c r="G27" s="57">
        <v>4933</v>
      </c>
    </row>
    <row r="28" spans="1:7" s="64" customFormat="1" ht="15" customHeight="1">
      <c r="A28" s="61">
        <v>21</v>
      </c>
      <c r="B28" s="58" t="s">
        <v>65</v>
      </c>
      <c r="C28" s="57">
        <v>445</v>
      </c>
      <c r="D28" s="57">
        <v>286</v>
      </c>
      <c r="E28" s="72">
        <f t="shared" si="1"/>
        <v>159</v>
      </c>
      <c r="F28" s="57">
        <v>23</v>
      </c>
      <c r="G28" s="57">
        <v>4200</v>
      </c>
    </row>
    <row r="29" spans="1:7" s="64" customFormat="1" ht="15" customHeight="1">
      <c r="A29" s="61">
        <v>22</v>
      </c>
      <c r="B29" s="58" t="s">
        <v>105</v>
      </c>
      <c r="C29" s="57">
        <v>431</v>
      </c>
      <c r="D29" s="57">
        <v>141</v>
      </c>
      <c r="E29" s="72">
        <f t="shared" si="1"/>
        <v>290</v>
      </c>
      <c r="F29" s="57">
        <v>1</v>
      </c>
      <c r="G29" s="57">
        <v>4000</v>
      </c>
    </row>
    <row r="30" spans="1:7" s="64" customFormat="1" ht="32.25" customHeight="1">
      <c r="A30" s="61">
        <v>23</v>
      </c>
      <c r="B30" s="58" t="s">
        <v>221</v>
      </c>
      <c r="C30" s="57">
        <v>385</v>
      </c>
      <c r="D30" s="57">
        <v>276</v>
      </c>
      <c r="E30" s="72">
        <f t="shared" si="1"/>
        <v>109</v>
      </c>
      <c r="F30" s="57">
        <v>13</v>
      </c>
      <c r="G30" s="57">
        <v>3766</v>
      </c>
    </row>
    <row r="31" spans="1:7" s="64" customFormat="1" ht="15" customHeight="1">
      <c r="A31" s="61">
        <v>24</v>
      </c>
      <c r="B31" s="58" t="s">
        <v>66</v>
      </c>
      <c r="C31" s="57">
        <v>347</v>
      </c>
      <c r="D31" s="57">
        <v>134</v>
      </c>
      <c r="E31" s="72">
        <f t="shared" si="1"/>
        <v>213</v>
      </c>
      <c r="F31" s="57">
        <v>18</v>
      </c>
      <c r="G31" s="57">
        <v>4030</v>
      </c>
    </row>
    <row r="32" spans="1:7" s="64" customFormat="1" ht="15.75" customHeight="1">
      <c r="A32" s="61">
        <v>25</v>
      </c>
      <c r="B32" s="58" t="s">
        <v>67</v>
      </c>
      <c r="C32" s="57">
        <v>346</v>
      </c>
      <c r="D32" s="57">
        <v>155</v>
      </c>
      <c r="E32" s="72">
        <f t="shared" si="1"/>
        <v>191</v>
      </c>
      <c r="F32" s="57">
        <v>37</v>
      </c>
      <c r="G32" s="57">
        <v>4194</v>
      </c>
    </row>
    <row r="33" spans="1:7" s="64" customFormat="1" ht="15" customHeight="1">
      <c r="A33" s="61">
        <v>26</v>
      </c>
      <c r="B33" s="58" t="s">
        <v>106</v>
      </c>
      <c r="C33" s="57">
        <v>334</v>
      </c>
      <c r="D33" s="57">
        <v>182</v>
      </c>
      <c r="E33" s="72">
        <f t="shared" si="1"/>
        <v>152</v>
      </c>
      <c r="F33" s="57">
        <v>3</v>
      </c>
      <c r="G33" s="57">
        <v>4100</v>
      </c>
    </row>
    <row r="34" spans="1:7" s="64" customFormat="1" ht="33" customHeight="1">
      <c r="A34" s="61">
        <v>27</v>
      </c>
      <c r="B34" s="58" t="s">
        <v>85</v>
      </c>
      <c r="C34" s="57">
        <v>323</v>
      </c>
      <c r="D34" s="57">
        <v>99</v>
      </c>
      <c r="E34" s="72">
        <f t="shared" si="1"/>
        <v>224</v>
      </c>
      <c r="F34" s="57">
        <v>3</v>
      </c>
      <c r="G34" s="57">
        <v>10500</v>
      </c>
    </row>
    <row r="35" spans="1:7" s="64" customFormat="1" ht="33" customHeight="1">
      <c r="A35" s="61">
        <v>28</v>
      </c>
      <c r="B35" s="58" t="s">
        <v>57</v>
      </c>
      <c r="C35" s="57">
        <v>315</v>
      </c>
      <c r="D35" s="57">
        <v>253</v>
      </c>
      <c r="E35" s="72">
        <f t="shared" si="1"/>
        <v>62</v>
      </c>
      <c r="F35" s="57">
        <v>1</v>
      </c>
      <c r="G35" s="57">
        <v>5000</v>
      </c>
    </row>
    <row r="36" spans="1:7" s="64" customFormat="1" ht="15" customHeight="1">
      <c r="A36" s="61">
        <v>29</v>
      </c>
      <c r="B36" s="58" t="s">
        <v>62</v>
      </c>
      <c r="C36" s="57">
        <v>313</v>
      </c>
      <c r="D36" s="57">
        <v>152</v>
      </c>
      <c r="E36" s="72">
        <f t="shared" si="1"/>
        <v>161</v>
      </c>
      <c r="F36" s="57">
        <v>40</v>
      </c>
      <c r="G36" s="57">
        <v>4405</v>
      </c>
    </row>
    <row r="37" spans="1:7" s="64" customFormat="1" ht="33" customHeight="1">
      <c r="A37" s="61">
        <v>30</v>
      </c>
      <c r="B37" s="58" t="s">
        <v>79</v>
      </c>
      <c r="C37" s="57">
        <v>302</v>
      </c>
      <c r="D37" s="57">
        <v>265</v>
      </c>
      <c r="E37" s="72">
        <f t="shared" si="1"/>
        <v>37</v>
      </c>
      <c r="F37" s="57">
        <v>15</v>
      </c>
      <c r="G37" s="57">
        <v>4228</v>
      </c>
    </row>
    <row r="38" spans="1:7" s="64" customFormat="1" ht="15.75" customHeight="1">
      <c r="A38" s="61">
        <v>31</v>
      </c>
      <c r="B38" s="58" t="s">
        <v>160</v>
      </c>
      <c r="C38" s="57">
        <v>299</v>
      </c>
      <c r="D38" s="57">
        <v>48</v>
      </c>
      <c r="E38" s="72">
        <f t="shared" si="1"/>
        <v>251</v>
      </c>
      <c r="F38" s="57">
        <v>3</v>
      </c>
      <c r="G38" s="57">
        <v>4000</v>
      </c>
    </row>
    <row r="39" spans="1:7" s="64" customFormat="1" ht="15" customHeight="1">
      <c r="A39" s="61">
        <v>32</v>
      </c>
      <c r="B39" s="58" t="s">
        <v>60</v>
      </c>
      <c r="C39" s="57">
        <v>296</v>
      </c>
      <c r="D39" s="57">
        <v>80</v>
      </c>
      <c r="E39" s="72">
        <f t="shared" si="1"/>
        <v>216</v>
      </c>
      <c r="F39" s="57">
        <v>4</v>
      </c>
      <c r="G39" s="57">
        <v>5750</v>
      </c>
    </row>
    <row r="40" spans="1:7" s="64" customFormat="1" ht="15.75" customHeight="1">
      <c r="A40" s="61">
        <v>33</v>
      </c>
      <c r="B40" s="58" t="s">
        <v>68</v>
      </c>
      <c r="C40" s="57">
        <v>289</v>
      </c>
      <c r="D40" s="57">
        <v>133</v>
      </c>
      <c r="E40" s="72">
        <f t="shared" si="1"/>
        <v>156</v>
      </c>
      <c r="F40" s="57">
        <v>4</v>
      </c>
      <c r="G40" s="57">
        <v>4062</v>
      </c>
    </row>
    <row r="41" spans="1:7" s="64" customFormat="1" ht="15.75" customHeight="1">
      <c r="A41" s="61">
        <v>34</v>
      </c>
      <c r="B41" s="58" t="s">
        <v>59</v>
      </c>
      <c r="C41" s="57">
        <v>288</v>
      </c>
      <c r="D41" s="57">
        <v>73</v>
      </c>
      <c r="E41" s="72">
        <f t="shared" si="1"/>
        <v>215</v>
      </c>
      <c r="F41" s="57">
        <v>16</v>
      </c>
      <c r="G41" s="57">
        <v>4426</v>
      </c>
    </row>
    <row r="42" spans="1:7" s="64" customFormat="1" ht="15.75" customHeight="1">
      <c r="A42" s="61">
        <v>35</v>
      </c>
      <c r="B42" s="58" t="s">
        <v>83</v>
      </c>
      <c r="C42" s="57">
        <v>268</v>
      </c>
      <c r="D42" s="57">
        <v>131</v>
      </c>
      <c r="E42" s="72">
        <f t="shared" si="1"/>
        <v>137</v>
      </c>
      <c r="F42" s="57">
        <v>21</v>
      </c>
      <c r="G42" s="57">
        <v>4369</v>
      </c>
    </row>
    <row r="43" spans="1:7" s="64" customFormat="1" ht="15" customHeight="1">
      <c r="A43" s="61">
        <v>36</v>
      </c>
      <c r="B43" s="58" t="s">
        <v>86</v>
      </c>
      <c r="C43" s="57">
        <v>250</v>
      </c>
      <c r="D43" s="57">
        <v>72</v>
      </c>
      <c r="E43" s="72">
        <f t="shared" si="1"/>
        <v>178</v>
      </c>
      <c r="F43" s="57">
        <v>18</v>
      </c>
      <c r="G43" s="57">
        <v>5577</v>
      </c>
    </row>
    <row r="44" spans="1:7" s="64" customFormat="1" ht="33" customHeight="1">
      <c r="A44" s="61">
        <v>37</v>
      </c>
      <c r="B44" s="58" t="s">
        <v>107</v>
      </c>
      <c r="C44" s="57">
        <v>231</v>
      </c>
      <c r="D44" s="57">
        <v>31</v>
      </c>
      <c r="E44" s="72">
        <f t="shared" si="1"/>
        <v>200</v>
      </c>
      <c r="F44" s="57">
        <v>0</v>
      </c>
      <c r="G44" s="57" t="s">
        <v>40</v>
      </c>
    </row>
    <row r="45" spans="1:7" s="64" customFormat="1" ht="48" customHeight="1">
      <c r="A45" s="61">
        <v>38</v>
      </c>
      <c r="B45" s="58" t="s">
        <v>98</v>
      </c>
      <c r="C45" s="57">
        <v>227</v>
      </c>
      <c r="D45" s="57">
        <v>45</v>
      </c>
      <c r="E45" s="72">
        <f t="shared" si="1"/>
        <v>182</v>
      </c>
      <c r="F45" s="57">
        <v>11</v>
      </c>
      <c r="G45" s="57">
        <v>5685</v>
      </c>
    </row>
    <row r="46" spans="1:7" s="64" customFormat="1" ht="15" customHeight="1">
      <c r="A46" s="61">
        <v>39</v>
      </c>
      <c r="B46" s="58" t="s">
        <v>222</v>
      </c>
      <c r="C46" s="57">
        <v>224</v>
      </c>
      <c r="D46" s="57">
        <v>168</v>
      </c>
      <c r="E46" s="72">
        <f t="shared" si="1"/>
        <v>56</v>
      </c>
      <c r="F46" s="57">
        <v>1</v>
      </c>
      <c r="G46" s="57">
        <v>3723</v>
      </c>
    </row>
    <row r="47" spans="1:7" s="64" customFormat="1" ht="32.25" customHeight="1">
      <c r="A47" s="61">
        <v>40</v>
      </c>
      <c r="B47" s="58" t="s">
        <v>243</v>
      </c>
      <c r="C47" s="57">
        <v>223</v>
      </c>
      <c r="D47" s="57">
        <v>267</v>
      </c>
      <c r="E47" s="72">
        <f t="shared" si="1"/>
        <v>-44</v>
      </c>
      <c r="F47" s="57">
        <v>0</v>
      </c>
      <c r="G47" s="57" t="s">
        <v>40</v>
      </c>
    </row>
    <row r="48" spans="1:7" s="64" customFormat="1" ht="32.25" customHeight="1">
      <c r="A48" s="61">
        <v>41</v>
      </c>
      <c r="B48" s="58" t="s">
        <v>94</v>
      </c>
      <c r="C48" s="57">
        <v>204</v>
      </c>
      <c r="D48" s="57">
        <v>68</v>
      </c>
      <c r="E48" s="72">
        <f t="shared" si="1"/>
        <v>136</v>
      </c>
      <c r="F48" s="57">
        <v>0</v>
      </c>
      <c r="G48" s="57" t="s">
        <v>40</v>
      </c>
    </row>
    <row r="49" spans="1:7" s="64" customFormat="1" ht="15" customHeight="1">
      <c r="A49" s="61">
        <v>42</v>
      </c>
      <c r="B49" s="58" t="s">
        <v>61</v>
      </c>
      <c r="C49" s="57">
        <v>195</v>
      </c>
      <c r="D49" s="57">
        <v>123</v>
      </c>
      <c r="E49" s="72">
        <f t="shared" si="1"/>
        <v>72</v>
      </c>
      <c r="F49" s="57">
        <v>10</v>
      </c>
      <c r="G49" s="57">
        <v>4472</v>
      </c>
    </row>
    <row r="50" spans="1:7" s="64" customFormat="1" ht="15" customHeight="1">
      <c r="A50" s="61">
        <v>43</v>
      </c>
      <c r="B50" s="58" t="s">
        <v>71</v>
      </c>
      <c r="C50" s="57">
        <v>188</v>
      </c>
      <c r="D50" s="57">
        <v>138</v>
      </c>
      <c r="E50" s="72">
        <f t="shared" si="1"/>
        <v>50</v>
      </c>
      <c r="F50" s="57">
        <v>18</v>
      </c>
      <c r="G50" s="57">
        <v>4332</v>
      </c>
    </row>
    <row r="51" spans="1:7" s="64" customFormat="1" ht="48" customHeight="1">
      <c r="A51" s="61">
        <v>44</v>
      </c>
      <c r="B51" s="58" t="s">
        <v>164</v>
      </c>
      <c r="C51" s="57">
        <v>185</v>
      </c>
      <c r="D51" s="57">
        <v>83</v>
      </c>
      <c r="E51" s="72">
        <f t="shared" si="1"/>
        <v>102</v>
      </c>
      <c r="F51" s="57">
        <v>3</v>
      </c>
      <c r="G51" s="57">
        <v>3723</v>
      </c>
    </row>
    <row r="52" spans="1:7" s="64" customFormat="1" ht="15" customHeight="1">
      <c r="A52" s="61">
        <v>45</v>
      </c>
      <c r="B52" s="58" t="s">
        <v>129</v>
      </c>
      <c r="C52" s="57">
        <v>185</v>
      </c>
      <c r="D52" s="57">
        <v>85</v>
      </c>
      <c r="E52" s="72">
        <f t="shared" si="1"/>
        <v>100</v>
      </c>
      <c r="F52" s="57">
        <v>10</v>
      </c>
      <c r="G52" s="57">
        <v>5032</v>
      </c>
    </row>
    <row r="53" spans="1:7" s="64" customFormat="1" ht="15" customHeight="1">
      <c r="A53" s="61">
        <v>46</v>
      </c>
      <c r="B53" s="58" t="s">
        <v>127</v>
      </c>
      <c r="C53" s="57">
        <v>182</v>
      </c>
      <c r="D53" s="57">
        <v>42</v>
      </c>
      <c r="E53" s="72">
        <f t="shared" si="1"/>
        <v>140</v>
      </c>
      <c r="F53" s="57">
        <v>44</v>
      </c>
      <c r="G53" s="57">
        <v>5954</v>
      </c>
    </row>
    <row r="54" spans="1:7" s="64" customFormat="1" ht="15.75" customHeight="1">
      <c r="A54" s="61">
        <v>47</v>
      </c>
      <c r="B54" s="58" t="s">
        <v>110</v>
      </c>
      <c r="C54" s="57">
        <v>180</v>
      </c>
      <c r="D54" s="57">
        <v>109</v>
      </c>
      <c r="E54" s="72">
        <f t="shared" si="1"/>
        <v>71</v>
      </c>
      <c r="F54" s="57">
        <v>16</v>
      </c>
      <c r="G54" s="57">
        <v>4888</v>
      </c>
    </row>
    <row r="55" spans="1:7" s="64" customFormat="1" ht="15.75" customHeight="1">
      <c r="A55" s="61">
        <v>48</v>
      </c>
      <c r="B55" s="58" t="s">
        <v>244</v>
      </c>
      <c r="C55" s="57">
        <v>175</v>
      </c>
      <c r="D55" s="57">
        <v>202</v>
      </c>
      <c r="E55" s="72">
        <f t="shared" si="1"/>
        <v>-27</v>
      </c>
      <c r="F55" s="57">
        <v>12</v>
      </c>
      <c r="G55" s="57">
        <v>4336</v>
      </c>
    </row>
    <row r="56" spans="1:7" s="64" customFormat="1" ht="15.75" customHeight="1">
      <c r="A56" s="61">
        <v>49</v>
      </c>
      <c r="B56" s="58" t="s">
        <v>138</v>
      </c>
      <c r="C56" s="57">
        <v>174</v>
      </c>
      <c r="D56" s="57">
        <v>35</v>
      </c>
      <c r="E56" s="72">
        <f t="shared" si="1"/>
        <v>139</v>
      </c>
      <c r="F56" s="57">
        <v>2</v>
      </c>
      <c r="G56" s="57">
        <v>3850</v>
      </c>
    </row>
    <row r="57" spans="1:7" s="64" customFormat="1" ht="15.75" customHeight="1">
      <c r="A57" s="61">
        <v>50</v>
      </c>
      <c r="B57" s="58" t="s">
        <v>128</v>
      </c>
      <c r="C57" s="57">
        <v>164</v>
      </c>
      <c r="D57" s="57">
        <v>36</v>
      </c>
      <c r="E57" s="72">
        <f t="shared" si="1"/>
        <v>128</v>
      </c>
      <c r="F57" s="57">
        <v>15</v>
      </c>
      <c r="G57" s="57">
        <v>6467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9"/>
  <sheetViews>
    <sheetView view="pageBreakPreview" zoomScaleSheetLayoutView="100" zoomScalePageLayoutView="0" workbookViewId="0" topLeftCell="A1">
      <selection activeCell="A4" sqref="A4:A6"/>
    </sheetView>
  </sheetViews>
  <sheetFormatPr defaultColWidth="9.140625" defaultRowHeight="15"/>
  <cols>
    <col min="1" max="1" width="33.57421875" style="39" customWidth="1"/>
    <col min="2" max="2" width="11.140625" style="39" customWidth="1"/>
    <col min="3" max="3" width="14.00390625" style="47" customWidth="1"/>
    <col min="4" max="4" width="15.421875" style="47" customWidth="1"/>
    <col min="5" max="5" width="15.28125" style="47" customWidth="1"/>
    <col min="6" max="6" width="17.57421875" style="47" customWidth="1"/>
    <col min="7" max="16384" width="8.8515625" style="39" customWidth="1"/>
  </cols>
  <sheetData>
    <row r="1" spans="1:6" s="43" customFormat="1" ht="50.25" customHeight="1">
      <c r="A1" s="110" t="s">
        <v>245</v>
      </c>
      <c r="B1" s="110"/>
      <c r="C1" s="110"/>
      <c r="D1" s="110"/>
      <c r="E1" s="110"/>
      <c r="F1" s="110"/>
    </row>
    <row r="2" spans="1:6" s="43" customFormat="1" ht="20.25" customHeight="1">
      <c r="A2" s="117" t="s">
        <v>69</v>
      </c>
      <c r="B2" s="117"/>
      <c r="C2" s="117"/>
      <c r="D2" s="117"/>
      <c r="E2" s="117"/>
      <c r="F2" s="117"/>
    </row>
    <row r="3" ht="12" customHeight="1"/>
    <row r="4" spans="1:6" ht="18.75" customHeight="1">
      <c r="A4" s="118" t="s">
        <v>41</v>
      </c>
      <c r="B4" s="121" t="s">
        <v>42</v>
      </c>
      <c r="C4" s="121" t="s">
        <v>43</v>
      </c>
      <c r="D4" s="121" t="s">
        <v>44</v>
      </c>
      <c r="E4" s="122" t="s">
        <v>239</v>
      </c>
      <c r="F4" s="122"/>
    </row>
    <row r="5" spans="1:6" ht="18.75" customHeight="1">
      <c r="A5" s="119"/>
      <c r="B5" s="121"/>
      <c r="C5" s="121"/>
      <c r="D5" s="121"/>
      <c r="E5" s="121" t="s">
        <v>45</v>
      </c>
      <c r="F5" s="123" t="s">
        <v>46</v>
      </c>
    </row>
    <row r="6" spans="1:6" ht="58.5" customHeight="1">
      <c r="A6" s="120"/>
      <c r="B6" s="121"/>
      <c r="C6" s="121"/>
      <c r="D6" s="121"/>
      <c r="E6" s="121"/>
      <c r="F6" s="123"/>
    </row>
    <row r="7" spans="1:6" ht="12.75">
      <c r="A7" s="40" t="s">
        <v>91</v>
      </c>
      <c r="B7" s="40">
        <v>1</v>
      </c>
      <c r="C7" s="48">
        <v>2</v>
      </c>
      <c r="D7" s="48">
        <v>3</v>
      </c>
      <c r="E7" s="48">
        <v>4</v>
      </c>
      <c r="F7" s="48">
        <v>5</v>
      </c>
    </row>
    <row r="8" spans="1:13" ht="27" customHeight="1">
      <c r="A8" s="116" t="s">
        <v>28</v>
      </c>
      <c r="B8" s="116"/>
      <c r="C8" s="116"/>
      <c r="D8" s="116"/>
      <c r="E8" s="116"/>
      <c r="F8" s="116"/>
      <c r="M8" s="49"/>
    </row>
    <row r="9" spans="1:13" s="59" customFormat="1" ht="15">
      <c r="A9" s="58" t="s">
        <v>79</v>
      </c>
      <c r="B9" s="57">
        <v>302</v>
      </c>
      <c r="C9" s="57">
        <v>265</v>
      </c>
      <c r="D9" s="72">
        <f aca="true" t="shared" si="0" ref="D9:D21">B9-C9</f>
        <v>37</v>
      </c>
      <c r="E9" s="57">
        <v>15</v>
      </c>
      <c r="F9" s="72">
        <v>4228</v>
      </c>
      <c r="M9" s="60"/>
    </row>
    <row r="10" spans="1:6" s="59" customFormat="1" ht="15">
      <c r="A10" s="58" t="s">
        <v>191</v>
      </c>
      <c r="B10" s="57">
        <v>175</v>
      </c>
      <c r="C10" s="57">
        <v>202</v>
      </c>
      <c r="D10" s="72">
        <f t="shared" si="0"/>
        <v>-27</v>
      </c>
      <c r="E10" s="57">
        <v>12</v>
      </c>
      <c r="F10" s="72">
        <v>4336</v>
      </c>
    </row>
    <row r="11" spans="1:6" s="59" customFormat="1" ht="15">
      <c r="A11" s="58" t="s">
        <v>135</v>
      </c>
      <c r="B11" s="57">
        <v>151</v>
      </c>
      <c r="C11" s="57">
        <v>52</v>
      </c>
      <c r="D11" s="72">
        <f t="shared" si="0"/>
        <v>99</v>
      </c>
      <c r="E11" s="57">
        <v>2</v>
      </c>
      <c r="F11" s="72">
        <v>3902</v>
      </c>
    </row>
    <row r="12" spans="1:6" s="59" customFormat="1" ht="15">
      <c r="A12" s="58" t="s">
        <v>93</v>
      </c>
      <c r="B12" s="57">
        <v>150</v>
      </c>
      <c r="C12" s="57">
        <v>66</v>
      </c>
      <c r="D12" s="72">
        <f t="shared" si="0"/>
        <v>84</v>
      </c>
      <c r="E12" s="57">
        <v>2</v>
      </c>
      <c r="F12" s="72">
        <v>4681</v>
      </c>
    </row>
    <row r="13" spans="1:6" s="59" customFormat="1" ht="15">
      <c r="A13" s="58" t="s">
        <v>80</v>
      </c>
      <c r="B13" s="57">
        <v>145</v>
      </c>
      <c r="C13" s="57">
        <v>79</v>
      </c>
      <c r="D13" s="72">
        <f t="shared" si="0"/>
        <v>66</v>
      </c>
      <c r="E13" s="57">
        <v>3</v>
      </c>
      <c r="F13" s="72">
        <v>7500</v>
      </c>
    </row>
    <row r="14" spans="1:6" s="59" customFormat="1" ht="15">
      <c r="A14" s="58" t="s">
        <v>92</v>
      </c>
      <c r="B14" s="57">
        <v>142</v>
      </c>
      <c r="C14" s="57">
        <v>154</v>
      </c>
      <c r="D14" s="72">
        <f t="shared" si="0"/>
        <v>-12</v>
      </c>
      <c r="E14" s="57">
        <v>1</v>
      </c>
      <c r="F14" s="72">
        <v>6857</v>
      </c>
    </row>
    <row r="15" spans="1:6" s="59" customFormat="1" ht="15">
      <c r="A15" s="58" t="s">
        <v>109</v>
      </c>
      <c r="B15" s="57">
        <v>106</v>
      </c>
      <c r="C15" s="57">
        <v>107</v>
      </c>
      <c r="D15" s="72">
        <f t="shared" si="0"/>
        <v>-1</v>
      </c>
      <c r="E15" s="57">
        <v>3</v>
      </c>
      <c r="F15" s="72">
        <v>5314</v>
      </c>
    </row>
    <row r="16" spans="1:6" s="59" customFormat="1" ht="30.75">
      <c r="A16" s="58" t="s">
        <v>112</v>
      </c>
      <c r="B16" s="57">
        <v>93</v>
      </c>
      <c r="C16" s="57">
        <v>192</v>
      </c>
      <c r="D16" s="72">
        <f t="shared" si="0"/>
        <v>-99</v>
      </c>
      <c r="E16" s="57">
        <v>0</v>
      </c>
      <c r="F16" s="72" t="s">
        <v>40</v>
      </c>
    </row>
    <row r="17" spans="1:6" s="59" customFormat="1" ht="15">
      <c r="A17" s="58" t="s">
        <v>137</v>
      </c>
      <c r="B17" s="57">
        <v>74</v>
      </c>
      <c r="C17" s="57">
        <v>93</v>
      </c>
      <c r="D17" s="72">
        <f t="shared" si="0"/>
        <v>-19</v>
      </c>
      <c r="E17" s="57">
        <v>4</v>
      </c>
      <c r="F17" s="72">
        <v>6625</v>
      </c>
    </row>
    <row r="18" spans="1:6" s="59" customFormat="1" ht="30.75">
      <c r="A18" s="58" t="s">
        <v>113</v>
      </c>
      <c r="B18" s="57">
        <v>60</v>
      </c>
      <c r="C18" s="57">
        <v>60</v>
      </c>
      <c r="D18" s="72">
        <f t="shared" si="0"/>
        <v>0</v>
      </c>
      <c r="E18" s="57">
        <v>3</v>
      </c>
      <c r="F18" s="72">
        <v>5000</v>
      </c>
    </row>
    <row r="19" spans="1:6" s="59" customFormat="1" ht="15">
      <c r="A19" s="58" t="s">
        <v>111</v>
      </c>
      <c r="B19" s="57">
        <v>56</v>
      </c>
      <c r="C19" s="57">
        <v>28</v>
      </c>
      <c r="D19" s="72">
        <f t="shared" si="0"/>
        <v>28</v>
      </c>
      <c r="E19" s="57">
        <v>0</v>
      </c>
      <c r="F19" s="72" t="s">
        <v>40</v>
      </c>
    </row>
    <row r="20" spans="1:6" s="59" customFormat="1" ht="15">
      <c r="A20" s="58" t="s">
        <v>170</v>
      </c>
      <c r="B20" s="57">
        <v>50</v>
      </c>
      <c r="C20" s="57">
        <v>71</v>
      </c>
      <c r="D20" s="72">
        <f t="shared" si="0"/>
        <v>-21</v>
      </c>
      <c r="E20" s="57">
        <v>2</v>
      </c>
      <c r="F20" s="72">
        <v>3963</v>
      </c>
    </row>
    <row r="21" spans="1:6" s="59" customFormat="1" ht="30.75">
      <c r="A21" s="58" t="s">
        <v>136</v>
      </c>
      <c r="B21" s="57">
        <v>44</v>
      </c>
      <c r="C21" s="57">
        <v>17</v>
      </c>
      <c r="D21" s="72">
        <f t="shared" si="0"/>
        <v>27</v>
      </c>
      <c r="E21" s="57">
        <v>4</v>
      </c>
      <c r="F21" s="72">
        <v>4070</v>
      </c>
    </row>
    <row r="22" spans="1:6" ht="30" customHeight="1">
      <c r="A22" s="115" t="s">
        <v>2</v>
      </c>
      <c r="B22" s="115"/>
      <c r="C22" s="115"/>
      <c r="D22" s="115"/>
      <c r="E22" s="115"/>
      <c r="F22" s="115"/>
    </row>
    <row r="23" spans="1:6" s="59" customFormat="1" ht="30.75">
      <c r="A23" s="58" t="s">
        <v>183</v>
      </c>
      <c r="B23" s="57">
        <v>765</v>
      </c>
      <c r="C23" s="57">
        <v>196</v>
      </c>
      <c r="D23" s="72">
        <f aca="true" t="shared" si="1" ref="D23:D39">B23-C23</f>
        <v>569</v>
      </c>
      <c r="E23" s="57">
        <v>3</v>
      </c>
      <c r="F23" s="72">
        <v>3982</v>
      </c>
    </row>
    <row r="24" spans="1:6" s="59" customFormat="1" ht="15">
      <c r="A24" s="58" t="s">
        <v>57</v>
      </c>
      <c r="B24" s="57">
        <v>315</v>
      </c>
      <c r="C24" s="57">
        <v>253</v>
      </c>
      <c r="D24" s="72">
        <f t="shared" si="1"/>
        <v>62</v>
      </c>
      <c r="E24" s="57">
        <v>1</v>
      </c>
      <c r="F24" s="72">
        <v>5000</v>
      </c>
    </row>
    <row r="25" spans="1:6" s="59" customFormat="1" ht="30.75">
      <c r="A25" s="58" t="s">
        <v>94</v>
      </c>
      <c r="B25" s="57">
        <v>204</v>
      </c>
      <c r="C25" s="57">
        <v>68</v>
      </c>
      <c r="D25" s="72">
        <f t="shared" si="1"/>
        <v>136</v>
      </c>
      <c r="E25" s="57">
        <v>0</v>
      </c>
      <c r="F25" s="72" t="s">
        <v>40</v>
      </c>
    </row>
    <row r="26" spans="1:6" s="59" customFormat="1" ht="15" customHeight="1">
      <c r="A26" s="58" t="s">
        <v>138</v>
      </c>
      <c r="B26" s="57">
        <v>174</v>
      </c>
      <c r="C26" s="57">
        <v>35</v>
      </c>
      <c r="D26" s="72">
        <f t="shared" si="1"/>
        <v>139</v>
      </c>
      <c r="E26" s="57">
        <v>2</v>
      </c>
      <c r="F26" s="72">
        <v>3850</v>
      </c>
    </row>
    <row r="27" spans="1:6" s="59" customFormat="1" ht="30.75">
      <c r="A27" s="58" t="s">
        <v>183</v>
      </c>
      <c r="B27" s="57">
        <v>148</v>
      </c>
      <c r="C27" s="57">
        <v>92</v>
      </c>
      <c r="D27" s="72">
        <f t="shared" si="1"/>
        <v>56</v>
      </c>
      <c r="E27" s="57">
        <v>0</v>
      </c>
      <c r="F27" s="72" t="s">
        <v>40</v>
      </c>
    </row>
    <row r="28" spans="1:6" s="59" customFormat="1" ht="15">
      <c r="A28" s="58" t="s">
        <v>144</v>
      </c>
      <c r="B28" s="57">
        <v>132</v>
      </c>
      <c r="C28" s="57">
        <v>3</v>
      </c>
      <c r="D28" s="72">
        <f t="shared" si="1"/>
        <v>129</v>
      </c>
      <c r="E28" s="57">
        <v>2</v>
      </c>
      <c r="F28" s="72">
        <v>4862</v>
      </c>
    </row>
    <row r="29" spans="1:6" s="59" customFormat="1" ht="15">
      <c r="A29" s="58" t="s">
        <v>114</v>
      </c>
      <c r="B29" s="57">
        <v>114</v>
      </c>
      <c r="C29" s="57">
        <v>63</v>
      </c>
      <c r="D29" s="72">
        <f t="shared" si="1"/>
        <v>51</v>
      </c>
      <c r="E29" s="57">
        <v>3</v>
      </c>
      <c r="F29" s="72">
        <v>6237</v>
      </c>
    </row>
    <row r="30" spans="1:6" s="59" customFormat="1" ht="15" customHeight="1">
      <c r="A30" s="58" t="s">
        <v>116</v>
      </c>
      <c r="B30" s="57">
        <v>112</v>
      </c>
      <c r="C30" s="57">
        <v>104</v>
      </c>
      <c r="D30" s="72">
        <f t="shared" si="1"/>
        <v>8</v>
      </c>
      <c r="E30" s="57">
        <v>16</v>
      </c>
      <c r="F30" s="72">
        <v>4063</v>
      </c>
    </row>
    <row r="31" spans="1:6" s="59" customFormat="1" ht="30.75" customHeight="1">
      <c r="A31" s="58" t="s">
        <v>192</v>
      </c>
      <c r="B31" s="57">
        <v>110</v>
      </c>
      <c r="C31" s="57">
        <v>41</v>
      </c>
      <c r="D31" s="72">
        <f t="shared" si="1"/>
        <v>69</v>
      </c>
      <c r="E31" s="57">
        <v>3</v>
      </c>
      <c r="F31" s="72">
        <v>4153</v>
      </c>
    </row>
    <row r="32" spans="1:6" s="59" customFormat="1" ht="15" customHeight="1">
      <c r="A32" s="58" t="s">
        <v>193</v>
      </c>
      <c r="B32" s="57">
        <v>101</v>
      </c>
      <c r="C32" s="57">
        <v>6</v>
      </c>
      <c r="D32" s="72">
        <f t="shared" si="1"/>
        <v>95</v>
      </c>
      <c r="E32" s="57">
        <v>0</v>
      </c>
      <c r="F32" s="72" t="s">
        <v>40</v>
      </c>
    </row>
    <row r="33" spans="1:6" s="59" customFormat="1" ht="15" customHeight="1">
      <c r="A33" s="58" t="s">
        <v>166</v>
      </c>
      <c r="B33" s="57">
        <v>100</v>
      </c>
      <c r="C33" s="57">
        <v>4</v>
      </c>
      <c r="D33" s="72">
        <f t="shared" si="1"/>
        <v>96</v>
      </c>
      <c r="E33" s="57">
        <v>0</v>
      </c>
      <c r="F33" s="72" t="s">
        <v>40</v>
      </c>
    </row>
    <row r="34" spans="1:6" s="59" customFormat="1" ht="15" customHeight="1">
      <c r="A34" s="58" t="s">
        <v>115</v>
      </c>
      <c r="B34" s="57">
        <v>99</v>
      </c>
      <c r="C34" s="57">
        <v>252</v>
      </c>
      <c r="D34" s="72">
        <f t="shared" si="1"/>
        <v>-153</v>
      </c>
      <c r="E34" s="57">
        <v>5</v>
      </c>
      <c r="F34" s="72">
        <v>4280</v>
      </c>
    </row>
    <row r="35" spans="1:6" s="59" customFormat="1" ht="15" customHeight="1">
      <c r="A35" s="58" t="s">
        <v>194</v>
      </c>
      <c r="B35" s="57">
        <v>92</v>
      </c>
      <c r="C35" s="57">
        <v>191</v>
      </c>
      <c r="D35" s="72">
        <f t="shared" si="1"/>
        <v>-99</v>
      </c>
      <c r="E35" s="57">
        <v>4</v>
      </c>
      <c r="F35" s="72">
        <v>4500</v>
      </c>
    </row>
    <row r="36" spans="1:6" s="59" customFormat="1" ht="15">
      <c r="A36" s="58" t="s">
        <v>161</v>
      </c>
      <c r="B36" s="57">
        <v>91</v>
      </c>
      <c r="C36" s="57">
        <v>9</v>
      </c>
      <c r="D36" s="72">
        <f t="shared" si="1"/>
        <v>82</v>
      </c>
      <c r="E36" s="57">
        <v>0</v>
      </c>
      <c r="F36" s="72" t="s">
        <v>40</v>
      </c>
    </row>
    <row r="37" spans="1:6" s="59" customFormat="1" ht="15">
      <c r="A37" s="58" t="s">
        <v>195</v>
      </c>
      <c r="B37" s="57">
        <v>81</v>
      </c>
      <c r="C37" s="57">
        <v>22</v>
      </c>
      <c r="D37" s="72">
        <f t="shared" si="1"/>
        <v>59</v>
      </c>
      <c r="E37" s="57">
        <v>0</v>
      </c>
      <c r="F37" s="72" t="s">
        <v>40</v>
      </c>
    </row>
    <row r="38" spans="1:6" s="59" customFormat="1" ht="15">
      <c r="A38" s="58" t="s">
        <v>145</v>
      </c>
      <c r="B38" s="57">
        <v>80</v>
      </c>
      <c r="C38" s="57">
        <v>28</v>
      </c>
      <c r="D38" s="72">
        <f t="shared" si="1"/>
        <v>52</v>
      </c>
      <c r="E38" s="57">
        <v>4</v>
      </c>
      <c r="F38" s="72">
        <v>3831</v>
      </c>
    </row>
    <row r="39" spans="1:6" s="59" customFormat="1" ht="15">
      <c r="A39" s="58" t="s">
        <v>171</v>
      </c>
      <c r="B39" s="57">
        <v>72</v>
      </c>
      <c r="C39" s="57">
        <v>49</v>
      </c>
      <c r="D39" s="72">
        <f t="shared" si="1"/>
        <v>23</v>
      </c>
      <c r="E39" s="57">
        <v>1</v>
      </c>
      <c r="F39" s="72">
        <v>4001</v>
      </c>
    </row>
    <row r="40" spans="1:6" s="59" customFormat="1" ht="30" customHeight="1">
      <c r="A40" s="115" t="s">
        <v>1</v>
      </c>
      <c r="B40" s="115"/>
      <c r="C40" s="115"/>
      <c r="D40" s="115"/>
      <c r="E40" s="115"/>
      <c r="F40" s="115"/>
    </row>
    <row r="41" spans="1:6" s="59" customFormat="1" ht="15">
      <c r="A41" s="58" t="s">
        <v>70</v>
      </c>
      <c r="B41" s="57">
        <v>1217</v>
      </c>
      <c r="C41" s="57">
        <v>358</v>
      </c>
      <c r="D41" s="72">
        <f aca="true" t="shared" si="2" ref="D41:D55">B41-C41</f>
        <v>859</v>
      </c>
      <c r="E41" s="57">
        <v>21</v>
      </c>
      <c r="F41" s="72">
        <v>4098</v>
      </c>
    </row>
    <row r="42" spans="1:6" s="59" customFormat="1" ht="15">
      <c r="A42" s="58" t="s">
        <v>52</v>
      </c>
      <c r="B42" s="57">
        <v>733</v>
      </c>
      <c r="C42" s="57">
        <v>694</v>
      </c>
      <c r="D42" s="72">
        <f t="shared" si="2"/>
        <v>39</v>
      </c>
      <c r="E42" s="57">
        <v>37</v>
      </c>
      <c r="F42" s="72">
        <v>4661</v>
      </c>
    </row>
    <row r="43" spans="1:6" s="59" customFormat="1" ht="15">
      <c r="A43" s="58" t="s">
        <v>63</v>
      </c>
      <c r="B43" s="57">
        <v>628</v>
      </c>
      <c r="C43" s="57">
        <v>134</v>
      </c>
      <c r="D43" s="72">
        <f t="shared" si="2"/>
        <v>494</v>
      </c>
      <c r="E43" s="57">
        <v>5</v>
      </c>
      <c r="F43" s="72">
        <v>4185</v>
      </c>
    </row>
    <row r="44" spans="1:6" s="59" customFormat="1" ht="15">
      <c r="A44" s="58" t="s">
        <v>71</v>
      </c>
      <c r="B44" s="57">
        <v>188</v>
      </c>
      <c r="C44" s="57">
        <v>138</v>
      </c>
      <c r="D44" s="72">
        <f t="shared" si="2"/>
        <v>50</v>
      </c>
      <c r="E44" s="57">
        <v>18</v>
      </c>
      <c r="F44" s="72">
        <v>4332</v>
      </c>
    </row>
    <row r="45" spans="1:6" s="59" customFormat="1" ht="15">
      <c r="A45" s="58" t="s">
        <v>146</v>
      </c>
      <c r="B45" s="57">
        <v>141</v>
      </c>
      <c r="C45" s="57">
        <v>83</v>
      </c>
      <c r="D45" s="72">
        <f t="shared" si="2"/>
        <v>58</v>
      </c>
      <c r="E45" s="57">
        <v>0</v>
      </c>
      <c r="F45" s="72" t="s">
        <v>40</v>
      </c>
    </row>
    <row r="46" spans="1:6" s="59" customFormat="1" ht="15">
      <c r="A46" s="58" t="s">
        <v>118</v>
      </c>
      <c r="B46" s="57">
        <v>118</v>
      </c>
      <c r="C46" s="57">
        <v>89</v>
      </c>
      <c r="D46" s="72">
        <f t="shared" si="2"/>
        <v>29</v>
      </c>
      <c r="E46" s="57">
        <v>13</v>
      </c>
      <c r="F46" s="72">
        <v>5490</v>
      </c>
    </row>
    <row r="47" spans="1:6" s="59" customFormat="1" ht="30.75">
      <c r="A47" s="58" t="s">
        <v>139</v>
      </c>
      <c r="B47" s="57">
        <v>96</v>
      </c>
      <c r="C47" s="57">
        <v>19</v>
      </c>
      <c r="D47" s="72">
        <f t="shared" si="2"/>
        <v>77</v>
      </c>
      <c r="E47" s="57">
        <v>2</v>
      </c>
      <c r="F47" s="72">
        <v>3962</v>
      </c>
    </row>
    <row r="48" spans="1:6" s="59" customFormat="1" ht="15">
      <c r="A48" s="58" t="s">
        <v>103</v>
      </c>
      <c r="B48" s="57">
        <v>78</v>
      </c>
      <c r="C48" s="57">
        <v>9</v>
      </c>
      <c r="D48" s="72">
        <f t="shared" si="2"/>
        <v>69</v>
      </c>
      <c r="E48" s="57">
        <v>33</v>
      </c>
      <c r="F48" s="72">
        <v>4778</v>
      </c>
    </row>
    <row r="49" spans="1:6" s="59" customFormat="1" ht="15" customHeight="1">
      <c r="A49" s="58" t="s">
        <v>117</v>
      </c>
      <c r="B49" s="57">
        <v>78</v>
      </c>
      <c r="C49" s="57">
        <v>59</v>
      </c>
      <c r="D49" s="72">
        <f t="shared" si="2"/>
        <v>19</v>
      </c>
      <c r="E49" s="57">
        <v>4</v>
      </c>
      <c r="F49" s="72">
        <v>4288</v>
      </c>
    </row>
    <row r="50" spans="1:6" s="59" customFormat="1" ht="15">
      <c r="A50" s="58" t="s">
        <v>119</v>
      </c>
      <c r="B50" s="57">
        <v>74</v>
      </c>
      <c r="C50" s="57">
        <v>48</v>
      </c>
      <c r="D50" s="72">
        <f t="shared" si="2"/>
        <v>26</v>
      </c>
      <c r="E50" s="57">
        <v>2</v>
      </c>
      <c r="F50" s="72">
        <v>4112</v>
      </c>
    </row>
    <row r="51" spans="1:6" s="59" customFormat="1" ht="15">
      <c r="A51" s="58" t="s">
        <v>140</v>
      </c>
      <c r="B51" s="57">
        <v>73</v>
      </c>
      <c r="C51" s="57">
        <v>54</v>
      </c>
      <c r="D51" s="72">
        <f t="shared" si="2"/>
        <v>19</v>
      </c>
      <c r="E51" s="57">
        <v>2</v>
      </c>
      <c r="F51" s="72">
        <v>6622</v>
      </c>
    </row>
    <row r="52" spans="1:6" s="59" customFormat="1" ht="15">
      <c r="A52" s="58" t="s">
        <v>172</v>
      </c>
      <c r="B52" s="57">
        <v>72</v>
      </c>
      <c r="C52" s="57">
        <v>10</v>
      </c>
      <c r="D52" s="72">
        <f t="shared" si="2"/>
        <v>62</v>
      </c>
      <c r="E52" s="57">
        <v>1</v>
      </c>
      <c r="F52" s="72">
        <v>4000</v>
      </c>
    </row>
    <row r="53" spans="1:6" s="59" customFormat="1" ht="15">
      <c r="A53" s="58" t="s">
        <v>167</v>
      </c>
      <c r="B53" s="57">
        <v>72</v>
      </c>
      <c r="C53" s="57">
        <v>39</v>
      </c>
      <c r="D53" s="72">
        <f t="shared" si="2"/>
        <v>33</v>
      </c>
      <c r="E53" s="57">
        <v>0</v>
      </c>
      <c r="F53" s="72" t="s">
        <v>40</v>
      </c>
    </row>
    <row r="54" spans="1:6" s="59" customFormat="1" ht="15">
      <c r="A54" s="58" t="s">
        <v>196</v>
      </c>
      <c r="B54" s="57">
        <v>68</v>
      </c>
      <c r="C54" s="57">
        <v>2</v>
      </c>
      <c r="D54" s="72">
        <f t="shared" si="2"/>
        <v>66</v>
      </c>
      <c r="E54" s="57">
        <v>0</v>
      </c>
      <c r="F54" s="72" t="s">
        <v>40</v>
      </c>
    </row>
    <row r="55" spans="1:6" s="59" customFormat="1" ht="46.5">
      <c r="A55" s="58" t="s">
        <v>173</v>
      </c>
      <c r="B55" s="57">
        <v>65</v>
      </c>
      <c r="C55" s="57">
        <v>41</v>
      </c>
      <c r="D55" s="72">
        <f t="shared" si="2"/>
        <v>24</v>
      </c>
      <c r="E55" s="57">
        <v>0</v>
      </c>
      <c r="F55" s="72" t="s">
        <v>40</v>
      </c>
    </row>
    <row r="56" spans="1:6" s="59" customFormat="1" ht="30" customHeight="1">
      <c r="A56" s="115" t="s">
        <v>0</v>
      </c>
      <c r="B56" s="115"/>
      <c r="C56" s="115"/>
      <c r="D56" s="115"/>
      <c r="E56" s="115"/>
      <c r="F56" s="115"/>
    </row>
    <row r="57" spans="1:6" s="59" customFormat="1" ht="15">
      <c r="A57" s="58" t="s">
        <v>65</v>
      </c>
      <c r="B57" s="57">
        <v>445</v>
      </c>
      <c r="C57" s="57">
        <v>286</v>
      </c>
      <c r="D57" s="72">
        <f aca="true" t="shared" si="3" ref="D57:D67">B57-C57</f>
        <v>159</v>
      </c>
      <c r="E57" s="57">
        <v>23</v>
      </c>
      <c r="F57" s="72">
        <v>4200</v>
      </c>
    </row>
    <row r="58" spans="1:6" s="59" customFormat="1" ht="15">
      <c r="A58" s="58" t="s">
        <v>62</v>
      </c>
      <c r="B58" s="57">
        <v>313</v>
      </c>
      <c r="C58" s="57">
        <v>152</v>
      </c>
      <c r="D58" s="72">
        <f t="shared" si="3"/>
        <v>161</v>
      </c>
      <c r="E58" s="57">
        <v>40</v>
      </c>
      <c r="F58" s="72">
        <v>4405</v>
      </c>
    </row>
    <row r="59" spans="1:6" s="59" customFormat="1" ht="15">
      <c r="A59" s="58" t="s">
        <v>197</v>
      </c>
      <c r="B59" s="57">
        <v>129</v>
      </c>
      <c r="C59" s="57">
        <v>157</v>
      </c>
      <c r="D59" s="72">
        <f t="shared" si="3"/>
        <v>-28</v>
      </c>
      <c r="E59" s="57">
        <v>12</v>
      </c>
      <c r="F59" s="72">
        <v>3812</v>
      </c>
    </row>
    <row r="60" spans="1:6" s="59" customFormat="1" ht="15">
      <c r="A60" s="58" t="s">
        <v>198</v>
      </c>
      <c r="B60" s="57">
        <v>127</v>
      </c>
      <c r="C60" s="57">
        <v>140</v>
      </c>
      <c r="D60" s="72">
        <f t="shared" si="3"/>
        <v>-13</v>
      </c>
      <c r="E60" s="57">
        <v>1</v>
      </c>
      <c r="F60" s="72">
        <v>4000</v>
      </c>
    </row>
    <row r="61" spans="1:6" s="59" customFormat="1" ht="15" customHeight="1">
      <c r="A61" s="58" t="s">
        <v>81</v>
      </c>
      <c r="B61" s="57">
        <v>120</v>
      </c>
      <c r="C61" s="57">
        <v>133</v>
      </c>
      <c r="D61" s="72">
        <f t="shared" si="3"/>
        <v>-13</v>
      </c>
      <c r="E61" s="57">
        <v>1</v>
      </c>
      <c r="F61" s="72">
        <v>4500</v>
      </c>
    </row>
    <row r="62" spans="1:6" s="59" customFormat="1" ht="15" customHeight="1">
      <c r="A62" s="58" t="s">
        <v>95</v>
      </c>
      <c r="B62" s="57">
        <v>86</v>
      </c>
      <c r="C62" s="57">
        <v>113</v>
      </c>
      <c r="D62" s="72">
        <f t="shared" si="3"/>
        <v>-27</v>
      </c>
      <c r="E62" s="57">
        <v>3</v>
      </c>
      <c r="F62" s="72">
        <v>3842</v>
      </c>
    </row>
    <row r="63" spans="1:6" s="59" customFormat="1" ht="30.75">
      <c r="A63" s="58" t="s">
        <v>141</v>
      </c>
      <c r="B63" s="57">
        <v>69</v>
      </c>
      <c r="C63" s="57">
        <v>67</v>
      </c>
      <c r="D63" s="72">
        <f t="shared" si="3"/>
        <v>2</v>
      </c>
      <c r="E63" s="57">
        <v>4</v>
      </c>
      <c r="F63" s="72">
        <v>4631</v>
      </c>
    </row>
    <row r="64" spans="1:6" s="59" customFormat="1" ht="15">
      <c r="A64" s="58" t="s">
        <v>199</v>
      </c>
      <c r="B64" s="57">
        <v>60</v>
      </c>
      <c r="C64" s="57">
        <v>66</v>
      </c>
      <c r="D64" s="72">
        <f t="shared" si="3"/>
        <v>-6</v>
      </c>
      <c r="E64" s="57">
        <v>2</v>
      </c>
      <c r="F64" s="72">
        <v>3900</v>
      </c>
    </row>
    <row r="65" spans="1:6" s="59" customFormat="1" ht="15">
      <c r="A65" s="58" t="s">
        <v>120</v>
      </c>
      <c r="B65" s="57">
        <v>53</v>
      </c>
      <c r="C65" s="57">
        <v>67</v>
      </c>
      <c r="D65" s="72">
        <f t="shared" si="3"/>
        <v>-14</v>
      </c>
      <c r="E65" s="57">
        <v>2</v>
      </c>
      <c r="F65" s="72">
        <v>3900</v>
      </c>
    </row>
    <row r="66" spans="1:6" s="59" customFormat="1" ht="15">
      <c r="A66" s="58" t="s">
        <v>154</v>
      </c>
      <c r="B66" s="57">
        <v>48</v>
      </c>
      <c r="C66" s="57">
        <v>30</v>
      </c>
      <c r="D66" s="72">
        <f t="shared" si="3"/>
        <v>18</v>
      </c>
      <c r="E66" s="57">
        <v>0</v>
      </c>
      <c r="F66" s="72" t="s">
        <v>40</v>
      </c>
    </row>
    <row r="67" spans="1:6" s="59" customFormat="1" ht="15">
      <c r="A67" s="58" t="s">
        <v>121</v>
      </c>
      <c r="B67" s="57">
        <v>47</v>
      </c>
      <c r="C67" s="57">
        <v>70</v>
      </c>
      <c r="D67" s="72">
        <f t="shared" si="3"/>
        <v>-23</v>
      </c>
      <c r="E67" s="57">
        <v>7</v>
      </c>
      <c r="F67" s="72">
        <v>4114</v>
      </c>
    </row>
    <row r="68" spans="1:6" s="59" customFormat="1" ht="30" customHeight="1">
      <c r="A68" s="115" t="s">
        <v>4</v>
      </c>
      <c r="B68" s="115"/>
      <c r="C68" s="115"/>
      <c r="D68" s="115"/>
      <c r="E68" s="115"/>
      <c r="F68" s="115"/>
    </row>
    <row r="69" spans="1:6" s="59" customFormat="1" ht="15" customHeight="1">
      <c r="A69" s="58" t="s">
        <v>77</v>
      </c>
      <c r="B69" s="57">
        <v>2066</v>
      </c>
      <c r="C69" s="57">
        <v>1184</v>
      </c>
      <c r="D69" s="72">
        <f aca="true" t="shared" si="4" ref="D69:D84">B69-C69</f>
        <v>882</v>
      </c>
      <c r="E69" s="57">
        <v>160</v>
      </c>
      <c r="F69" s="57">
        <v>3967</v>
      </c>
    </row>
    <row r="70" spans="1:6" s="59" customFormat="1" ht="15">
      <c r="A70" s="58" t="s">
        <v>182</v>
      </c>
      <c r="B70" s="57">
        <v>1157</v>
      </c>
      <c r="C70" s="57">
        <v>445</v>
      </c>
      <c r="D70" s="72">
        <f t="shared" si="4"/>
        <v>712</v>
      </c>
      <c r="E70" s="57">
        <v>82</v>
      </c>
      <c r="F70" s="57">
        <v>4035</v>
      </c>
    </row>
    <row r="71" spans="1:6" s="59" customFormat="1" ht="15">
      <c r="A71" s="58" t="s">
        <v>51</v>
      </c>
      <c r="B71" s="57">
        <v>1154</v>
      </c>
      <c r="C71" s="57">
        <v>551</v>
      </c>
      <c r="D71" s="72">
        <f t="shared" si="4"/>
        <v>603</v>
      </c>
      <c r="E71" s="57">
        <v>109</v>
      </c>
      <c r="F71" s="57">
        <v>4177</v>
      </c>
    </row>
    <row r="72" spans="1:6" s="59" customFormat="1" ht="30.75">
      <c r="A72" s="58" t="s">
        <v>104</v>
      </c>
      <c r="B72" s="57">
        <v>1116</v>
      </c>
      <c r="C72" s="57">
        <v>864</v>
      </c>
      <c r="D72" s="72">
        <f t="shared" si="4"/>
        <v>252</v>
      </c>
      <c r="E72" s="57">
        <v>72</v>
      </c>
      <c r="F72" s="57">
        <v>4101</v>
      </c>
    </row>
    <row r="73" spans="1:6" s="59" customFormat="1" ht="15">
      <c r="A73" s="58" t="s">
        <v>50</v>
      </c>
      <c r="B73" s="57">
        <v>607</v>
      </c>
      <c r="C73" s="57">
        <v>291</v>
      </c>
      <c r="D73" s="72">
        <f t="shared" si="4"/>
        <v>316</v>
      </c>
      <c r="E73" s="57">
        <v>13</v>
      </c>
      <c r="F73" s="57">
        <v>4542</v>
      </c>
    </row>
    <row r="74" spans="1:6" s="59" customFormat="1" ht="15">
      <c r="A74" s="58" t="s">
        <v>64</v>
      </c>
      <c r="B74" s="57">
        <v>488</v>
      </c>
      <c r="C74" s="57">
        <v>159</v>
      </c>
      <c r="D74" s="72">
        <f t="shared" si="4"/>
        <v>329</v>
      </c>
      <c r="E74" s="57">
        <v>52</v>
      </c>
      <c r="F74" s="57">
        <v>4205</v>
      </c>
    </row>
    <row r="75" spans="1:6" s="59" customFormat="1" ht="62.25">
      <c r="A75" s="58" t="s">
        <v>184</v>
      </c>
      <c r="B75" s="57">
        <v>466</v>
      </c>
      <c r="C75" s="57">
        <v>258</v>
      </c>
      <c r="D75" s="72">
        <f t="shared" si="4"/>
        <v>208</v>
      </c>
      <c r="E75" s="57">
        <v>15</v>
      </c>
      <c r="F75" s="57">
        <v>3759</v>
      </c>
    </row>
    <row r="76" spans="1:6" s="59" customFormat="1" ht="15">
      <c r="A76" s="58" t="s">
        <v>67</v>
      </c>
      <c r="B76" s="57">
        <v>346</v>
      </c>
      <c r="C76" s="57">
        <v>155</v>
      </c>
      <c r="D76" s="72">
        <f t="shared" si="4"/>
        <v>191</v>
      </c>
      <c r="E76" s="57">
        <v>37</v>
      </c>
      <c r="F76" s="57">
        <v>4194</v>
      </c>
    </row>
    <row r="77" spans="1:6" s="59" customFormat="1" ht="15">
      <c r="A77" s="58" t="s">
        <v>68</v>
      </c>
      <c r="B77" s="57">
        <v>289</v>
      </c>
      <c r="C77" s="57">
        <v>133</v>
      </c>
      <c r="D77" s="72">
        <f t="shared" si="4"/>
        <v>156</v>
      </c>
      <c r="E77" s="57">
        <v>4</v>
      </c>
      <c r="F77" s="72">
        <v>4062</v>
      </c>
    </row>
    <row r="78" spans="1:6" s="59" customFormat="1" ht="15">
      <c r="A78" s="58" t="s">
        <v>96</v>
      </c>
      <c r="B78" s="57">
        <v>135</v>
      </c>
      <c r="C78" s="57">
        <v>69</v>
      </c>
      <c r="D78" s="72">
        <f t="shared" si="4"/>
        <v>66</v>
      </c>
      <c r="E78" s="57">
        <v>13</v>
      </c>
      <c r="F78" s="72">
        <v>4532</v>
      </c>
    </row>
    <row r="79" spans="1:6" s="59" customFormat="1" ht="30.75">
      <c r="A79" s="58" t="s">
        <v>97</v>
      </c>
      <c r="B79" s="57">
        <v>131</v>
      </c>
      <c r="C79" s="57">
        <v>67</v>
      </c>
      <c r="D79" s="72">
        <f t="shared" si="4"/>
        <v>64</v>
      </c>
      <c r="E79" s="57">
        <v>1</v>
      </c>
      <c r="F79" s="72">
        <v>3723</v>
      </c>
    </row>
    <row r="80" spans="1:6" s="59" customFormat="1" ht="15">
      <c r="A80" s="58" t="s">
        <v>82</v>
      </c>
      <c r="B80" s="57">
        <v>131</v>
      </c>
      <c r="C80" s="57">
        <v>118</v>
      </c>
      <c r="D80" s="72">
        <f t="shared" si="4"/>
        <v>13</v>
      </c>
      <c r="E80" s="57">
        <v>25</v>
      </c>
      <c r="F80" s="72">
        <v>4158</v>
      </c>
    </row>
    <row r="81" spans="1:6" s="59" customFormat="1" ht="15">
      <c r="A81" s="58" t="s">
        <v>122</v>
      </c>
      <c r="B81" s="57">
        <v>111</v>
      </c>
      <c r="C81" s="57">
        <v>87</v>
      </c>
      <c r="D81" s="72">
        <f t="shared" si="4"/>
        <v>24</v>
      </c>
      <c r="E81" s="57">
        <v>10</v>
      </c>
      <c r="F81" s="72">
        <v>3828</v>
      </c>
    </row>
    <row r="82" spans="1:6" s="59" customFormat="1" ht="15">
      <c r="A82" s="58" t="s">
        <v>123</v>
      </c>
      <c r="B82" s="57">
        <v>86</v>
      </c>
      <c r="C82" s="57">
        <v>169</v>
      </c>
      <c r="D82" s="72">
        <f t="shared" si="4"/>
        <v>-83</v>
      </c>
      <c r="E82" s="57">
        <v>9</v>
      </c>
      <c r="F82" s="72">
        <v>4595</v>
      </c>
    </row>
    <row r="83" spans="1:6" s="59" customFormat="1" ht="15">
      <c r="A83" s="58" t="s">
        <v>168</v>
      </c>
      <c r="B83" s="57">
        <v>61</v>
      </c>
      <c r="C83" s="57">
        <v>68</v>
      </c>
      <c r="D83" s="72">
        <f t="shared" si="4"/>
        <v>-7</v>
      </c>
      <c r="E83" s="57">
        <v>2</v>
      </c>
      <c r="F83" s="72">
        <v>3800</v>
      </c>
    </row>
    <row r="84" spans="1:6" s="59" customFormat="1" ht="15">
      <c r="A84" s="58" t="s">
        <v>200</v>
      </c>
      <c r="B84" s="57">
        <v>51</v>
      </c>
      <c r="C84" s="57">
        <v>29</v>
      </c>
      <c r="D84" s="72">
        <f t="shared" si="4"/>
        <v>22</v>
      </c>
      <c r="E84" s="57">
        <v>12</v>
      </c>
      <c r="F84" s="72">
        <v>3881</v>
      </c>
    </row>
    <row r="85" spans="1:6" s="59" customFormat="1" ht="43.5" customHeight="1">
      <c r="A85" s="115" t="s">
        <v>72</v>
      </c>
      <c r="B85" s="115"/>
      <c r="C85" s="115"/>
      <c r="D85" s="115"/>
      <c r="E85" s="115"/>
      <c r="F85" s="115"/>
    </row>
    <row r="86" spans="1:6" s="59" customFormat="1" ht="15">
      <c r="A86" s="58" t="s">
        <v>105</v>
      </c>
      <c r="B86" s="57">
        <v>431</v>
      </c>
      <c r="C86" s="57">
        <v>141</v>
      </c>
      <c r="D86" s="72">
        <f aca="true" t="shared" si="5" ref="D86:D93">B86-C86</f>
        <v>290</v>
      </c>
      <c r="E86" s="57">
        <v>1</v>
      </c>
      <c r="F86" s="72">
        <v>4000</v>
      </c>
    </row>
    <row r="87" spans="1:6" s="59" customFormat="1" ht="15">
      <c r="A87" s="58" t="s">
        <v>160</v>
      </c>
      <c r="B87" s="57">
        <v>299</v>
      </c>
      <c r="C87" s="57">
        <v>48</v>
      </c>
      <c r="D87" s="72">
        <f t="shared" si="5"/>
        <v>251</v>
      </c>
      <c r="E87" s="57">
        <v>3</v>
      </c>
      <c r="F87" s="72">
        <v>4000</v>
      </c>
    </row>
    <row r="88" spans="1:6" s="59" customFormat="1" ht="30.75">
      <c r="A88" s="58" t="s">
        <v>185</v>
      </c>
      <c r="B88" s="57">
        <v>223</v>
      </c>
      <c r="C88" s="57">
        <v>267</v>
      </c>
      <c r="D88" s="72">
        <f t="shared" si="5"/>
        <v>-44</v>
      </c>
      <c r="E88" s="57">
        <v>0</v>
      </c>
      <c r="F88" s="72" t="s">
        <v>40</v>
      </c>
    </row>
    <row r="89" spans="1:6" s="59" customFormat="1" ht="15">
      <c r="A89" s="58" t="s">
        <v>125</v>
      </c>
      <c r="B89" s="57">
        <v>105</v>
      </c>
      <c r="C89" s="57">
        <v>24</v>
      </c>
      <c r="D89" s="72">
        <f t="shared" si="5"/>
        <v>81</v>
      </c>
      <c r="E89" s="57">
        <v>7</v>
      </c>
      <c r="F89" s="72">
        <v>6814</v>
      </c>
    </row>
    <row r="90" spans="1:6" s="59" customFormat="1" ht="30.75">
      <c r="A90" s="58" t="s">
        <v>201</v>
      </c>
      <c r="B90" s="57">
        <v>68</v>
      </c>
      <c r="C90" s="57">
        <v>10</v>
      </c>
      <c r="D90" s="72">
        <f t="shared" si="5"/>
        <v>58</v>
      </c>
      <c r="E90" s="57">
        <v>2</v>
      </c>
      <c r="F90" s="72">
        <v>5000</v>
      </c>
    </row>
    <row r="91" spans="1:6" s="59" customFormat="1" ht="30.75">
      <c r="A91" s="58" t="s">
        <v>126</v>
      </c>
      <c r="B91" s="57">
        <v>51</v>
      </c>
      <c r="C91" s="57">
        <v>115</v>
      </c>
      <c r="D91" s="72">
        <f t="shared" si="5"/>
        <v>-64</v>
      </c>
      <c r="E91" s="57">
        <v>0</v>
      </c>
      <c r="F91" s="72" t="s">
        <v>40</v>
      </c>
    </row>
    <row r="92" spans="1:6" s="59" customFormat="1" ht="15">
      <c r="A92" s="58" t="s">
        <v>124</v>
      </c>
      <c r="B92" s="57">
        <v>49</v>
      </c>
      <c r="C92" s="57">
        <v>9</v>
      </c>
      <c r="D92" s="72">
        <f t="shared" si="5"/>
        <v>40</v>
      </c>
      <c r="E92" s="57">
        <v>0</v>
      </c>
      <c r="F92" s="72" t="s">
        <v>40</v>
      </c>
    </row>
    <row r="93" spans="1:6" s="59" customFormat="1" ht="15">
      <c r="A93" s="58" t="s">
        <v>142</v>
      </c>
      <c r="B93" s="57">
        <v>49</v>
      </c>
      <c r="C93" s="57">
        <v>7</v>
      </c>
      <c r="D93" s="72">
        <f t="shared" si="5"/>
        <v>42</v>
      </c>
      <c r="E93" s="57">
        <v>2</v>
      </c>
      <c r="F93" s="72">
        <v>4708</v>
      </c>
    </row>
    <row r="94" spans="1:6" s="59" customFormat="1" ht="30" customHeight="1">
      <c r="A94" s="115" t="s">
        <v>5</v>
      </c>
      <c r="B94" s="115"/>
      <c r="C94" s="115"/>
      <c r="D94" s="115"/>
      <c r="E94" s="115"/>
      <c r="F94" s="115"/>
    </row>
    <row r="95" spans="1:6" s="59" customFormat="1" ht="15">
      <c r="A95" s="58" t="s">
        <v>54</v>
      </c>
      <c r="B95" s="57">
        <v>555</v>
      </c>
      <c r="C95" s="57">
        <v>122</v>
      </c>
      <c r="D95" s="72">
        <f aca="true" t="shared" si="6" ref="D95:D116">B95-C95</f>
        <v>433</v>
      </c>
      <c r="E95" s="57">
        <v>40</v>
      </c>
      <c r="F95" s="72">
        <v>5969</v>
      </c>
    </row>
    <row r="96" spans="1:6" s="59" customFormat="1" ht="15">
      <c r="A96" s="58" t="s">
        <v>58</v>
      </c>
      <c r="B96" s="57">
        <v>515</v>
      </c>
      <c r="C96" s="57">
        <v>155</v>
      </c>
      <c r="D96" s="72">
        <f t="shared" si="6"/>
        <v>360</v>
      </c>
      <c r="E96" s="57">
        <v>90</v>
      </c>
      <c r="F96" s="72">
        <v>4909</v>
      </c>
    </row>
    <row r="97" spans="1:6" s="59" customFormat="1" ht="30.75">
      <c r="A97" s="58" t="s">
        <v>84</v>
      </c>
      <c r="B97" s="57">
        <v>463</v>
      </c>
      <c r="C97" s="57">
        <v>158</v>
      </c>
      <c r="D97" s="72">
        <f t="shared" si="6"/>
        <v>305</v>
      </c>
      <c r="E97" s="57">
        <v>17</v>
      </c>
      <c r="F97" s="72">
        <v>4933</v>
      </c>
    </row>
    <row r="98" spans="1:6" s="59" customFormat="1" ht="30.75">
      <c r="A98" s="58" t="s">
        <v>85</v>
      </c>
      <c r="B98" s="57">
        <v>323</v>
      </c>
      <c r="C98" s="57">
        <v>99</v>
      </c>
      <c r="D98" s="72">
        <f t="shared" si="6"/>
        <v>224</v>
      </c>
      <c r="E98" s="57">
        <v>3</v>
      </c>
      <c r="F98" s="72">
        <v>10500</v>
      </c>
    </row>
    <row r="99" spans="1:6" s="59" customFormat="1" ht="15" customHeight="1">
      <c r="A99" s="58" t="s">
        <v>83</v>
      </c>
      <c r="B99" s="57">
        <v>268</v>
      </c>
      <c r="C99" s="57">
        <v>131</v>
      </c>
      <c r="D99" s="72">
        <f t="shared" si="6"/>
        <v>137</v>
      </c>
      <c r="E99" s="57">
        <v>21</v>
      </c>
      <c r="F99" s="72">
        <v>4369</v>
      </c>
    </row>
    <row r="100" spans="1:6" s="59" customFormat="1" ht="15">
      <c r="A100" s="58" t="s">
        <v>107</v>
      </c>
      <c r="B100" s="57">
        <v>231</v>
      </c>
      <c r="C100" s="57">
        <v>31</v>
      </c>
      <c r="D100" s="72">
        <f t="shared" si="6"/>
        <v>200</v>
      </c>
      <c r="E100" s="57">
        <v>0</v>
      </c>
      <c r="F100" s="72" t="s">
        <v>40</v>
      </c>
    </row>
    <row r="101" spans="1:6" s="59" customFormat="1" ht="46.5">
      <c r="A101" s="58" t="s">
        <v>98</v>
      </c>
      <c r="B101" s="57">
        <v>227</v>
      </c>
      <c r="C101" s="57">
        <v>45</v>
      </c>
      <c r="D101" s="72">
        <f t="shared" si="6"/>
        <v>182</v>
      </c>
      <c r="E101" s="57">
        <v>11</v>
      </c>
      <c r="F101" s="57">
        <v>5685</v>
      </c>
    </row>
    <row r="102" spans="1:6" s="59" customFormat="1" ht="48" customHeight="1">
      <c r="A102" s="58" t="s">
        <v>164</v>
      </c>
      <c r="B102" s="57">
        <v>185</v>
      </c>
      <c r="C102" s="57">
        <v>83</v>
      </c>
      <c r="D102" s="72">
        <f t="shared" si="6"/>
        <v>102</v>
      </c>
      <c r="E102" s="57">
        <v>3</v>
      </c>
      <c r="F102" s="72">
        <v>3723</v>
      </c>
    </row>
    <row r="103" spans="1:6" s="59" customFormat="1" ht="15">
      <c r="A103" s="58" t="s">
        <v>127</v>
      </c>
      <c r="B103" s="57">
        <v>182</v>
      </c>
      <c r="C103" s="57">
        <v>42</v>
      </c>
      <c r="D103" s="72">
        <f t="shared" si="6"/>
        <v>140</v>
      </c>
      <c r="E103" s="57">
        <v>44</v>
      </c>
      <c r="F103" s="72">
        <v>5954</v>
      </c>
    </row>
    <row r="104" spans="1:6" s="59" customFormat="1" ht="15">
      <c r="A104" s="58" t="s">
        <v>110</v>
      </c>
      <c r="B104" s="57">
        <v>180</v>
      </c>
      <c r="C104" s="57">
        <v>109</v>
      </c>
      <c r="D104" s="72">
        <f t="shared" si="6"/>
        <v>71</v>
      </c>
      <c r="E104" s="57">
        <v>16</v>
      </c>
      <c r="F104" s="72">
        <v>4888</v>
      </c>
    </row>
    <row r="105" spans="1:6" s="59" customFormat="1" ht="15" customHeight="1">
      <c r="A105" s="58" t="s">
        <v>128</v>
      </c>
      <c r="B105" s="57">
        <v>164</v>
      </c>
      <c r="C105" s="57">
        <v>36</v>
      </c>
      <c r="D105" s="72">
        <f t="shared" si="6"/>
        <v>128</v>
      </c>
      <c r="E105" s="57">
        <v>15</v>
      </c>
      <c r="F105" s="72">
        <v>6467</v>
      </c>
    </row>
    <row r="106" spans="1:6" s="59" customFormat="1" ht="15">
      <c r="A106" s="58" t="s">
        <v>186</v>
      </c>
      <c r="B106" s="57">
        <v>150</v>
      </c>
      <c r="C106" s="57">
        <v>61</v>
      </c>
      <c r="D106" s="72">
        <f t="shared" si="6"/>
        <v>89</v>
      </c>
      <c r="E106" s="57">
        <v>9</v>
      </c>
      <c r="F106" s="72">
        <v>4779</v>
      </c>
    </row>
    <row r="107" spans="1:6" s="59" customFormat="1" ht="30.75">
      <c r="A107" s="58" t="s">
        <v>203</v>
      </c>
      <c r="B107" s="57">
        <v>149</v>
      </c>
      <c r="C107" s="57">
        <v>55</v>
      </c>
      <c r="D107" s="72">
        <f t="shared" si="6"/>
        <v>94</v>
      </c>
      <c r="E107" s="57">
        <v>16</v>
      </c>
      <c r="F107" s="72">
        <v>4066</v>
      </c>
    </row>
    <row r="108" spans="1:6" s="59" customFormat="1" ht="30.75">
      <c r="A108" s="58" t="s">
        <v>102</v>
      </c>
      <c r="B108" s="57">
        <v>144</v>
      </c>
      <c r="C108" s="57">
        <v>37</v>
      </c>
      <c r="D108" s="72">
        <f t="shared" si="6"/>
        <v>107</v>
      </c>
      <c r="E108" s="57">
        <v>0</v>
      </c>
      <c r="F108" s="72" t="s">
        <v>40</v>
      </c>
    </row>
    <row r="109" spans="1:6" s="59" customFormat="1" ht="30.75">
      <c r="A109" s="58" t="s">
        <v>147</v>
      </c>
      <c r="B109" s="57">
        <v>136</v>
      </c>
      <c r="C109" s="57">
        <v>38</v>
      </c>
      <c r="D109" s="72">
        <f t="shared" si="6"/>
        <v>98</v>
      </c>
      <c r="E109" s="57">
        <v>3</v>
      </c>
      <c r="F109" s="72">
        <v>3723</v>
      </c>
    </row>
    <row r="110" spans="1:6" s="59" customFormat="1" ht="15">
      <c r="A110" s="58" t="s">
        <v>204</v>
      </c>
      <c r="B110" s="57">
        <v>130</v>
      </c>
      <c r="C110" s="57">
        <v>76</v>
      </c>
      <c r="D110" s="72">
        <f t="shared" si="6"/>
        <v>54</v>
      </c>
      <c r="E110" s="57">
        <v>22</v>
      </c>
      <c r="F110" s="72">
        <v>9171</v>
      </c>
    </row>
    <row r="111" spans="1:6" s="59" customFormat="1" ht="30.75">
      <c r="A111" s="58" t="s">
        <v>202</v>
      </c>
      <c r="B111" s="57">
        <v>130</v>
      </c>
      <c r="C111" s="57">
        <v>42</v>
      </c>
      <c r="D111" s="72">
        <f t="shared" si="6"/>
        <v>88</v>
      </c>
      <c r="E111" s="57">
        <v>7</v>
      </c>
      <c r="F111" s="72">
        <v>9000</v>
      </c>
    </row>
    <row r="112" spans="1:6" s="59" customFormat="1" ht="15">
      <c r="A112" s="58" t="s">
        <v>165</v>
      </c>
      <c r="B112" s="57">
        <v>125</v>
      </c>
      <c r="C112" s="57">
        <v>56</v>
      </c>
      <c r="D112" s="72">
        <f t="shared" si="6"/>
        <v>69</v>
      </c>
      <c r="E112" s="57">
        <v>7</v>
      </c>
      <c r="F112" s="72">
        <v>5357</v>
      </c>
    </row>
    <row r="113" spans="1:6" s="59" customFormat="1" ht="15">
      <c r="A113" s="58" t="s">
        <v>205</v>
      </c>
      <c r="B113" s="57">
        <v>88</v>
      </c>
      <c r="C113" s="57">
        <v>54</v>
      </c>
      <c r="D113" s="72">
        <f t="shared" si="6"/>
        <v>34</v>
      </c>
      <c r="E113" s="57">
        <v>3</v>
      </c>
      <c r="F113" s="72">
        <v>7933</v>
      </c>
    </row>
    <row r="114" spans="1:6" s="59" customFormat="1" ht="15">
      <c r="A114" s="58" t="s">
        <v>169</v>
      </c>
      <c r="B114" s="57">
        <v>85</v>
      </c>
      <c r="C114" s="57">
        <v>90</v>
      </c>
      <c r="D114" s="72">
        <f t="shared" si="6"/>
        <v>-5</v>
      </c>
      <c r="E114" s="57">
        <v>4</v>
      </c>
      <c r="F114" s="72">
        <v>4621</v>
      </c>
    </row>
    <row r="115" spans="1:6" s="59" customFormat="1" ht="30.75">
      <c r="A115" s="58" t="s">
        <v>174</v>
      </c>
      <c r="B115" s="57">
        <v>78</v>
      </c>
      <c r="C115" s="57">
        <v>8</v>
      </c>
      <c r="D115" s="72">
        <f t="shared" si="6"/>
        <v>70</v>
      </c>
      <c r="E115" s="57">
        <v>17</v>
      </c>
      <c r="F115" s="72">
        <v>4818</v>
      </c>
    </row>
    <row r="116" spans="1:6" s="59" customFormat="1" ht="30.75">
      <c r="A116" s="58" t="s">
        <v>246</v>
      </c>
      <c r="B116" s="57">
        <v>61</v>
      </c>
      <c r="C116" s="57">
        <v>22</v>
      </c>
      <c r="D116" s="72">
        <f t="shared" si="6"/>
        <v>39</v>
      </c>
      <c r="E116" s="57">
        <v>2</v>
      </c>
      <c r="F116" s="72">
        <v>4375</v>
      </c>
    </row>
    <row r="117" spans="1:6" s="59" customFormat="1" ht="43.5" customHeight="1">
      <c r="A117" s="115" t="s">
        <v>73</v>
      </c>
      <c r="B117" s="115"/>
      <c r="C117" s="115"/>
      <c r="D117" s="115"/>
      <c r="E117" s="115"/>
      <c r="F117" s="115"/>
    </row>
    <row r="118" spans="1:6" s="59" customFormat="1" ht="15">
      <c r="A118" s="58" t="s">
        <v>48</v>
      </c>
      <c r="B118" s="57">
        <v>2041</v>
      </c>
      <c r="C118" s="57">
        <v>818</v>
      </c>
      <c r="D118" s="72">
        <f aca="true" t="shared" si="7" ref="D118:D133">B118-C118</f>
        <v>1223</v>
      </c>
      <c r="E118" s="57">
        <v>102</v>
      </c>
      <c r="F118" s="57">
        <v>4886</v>
      </c>
    </row>
    <row r="119" spans="1:6" s="59" customFormat="1" ht="15">
      <c r="A119" s="58" t="s">
        <v>78</v>
      </c>
      <c r="B119" s="57">
        <v>1979</v>
      </c>
      <c r="C119" s="57">
        <v>1147</v>
      </c>
      <c r="D119" s="72">
        <f t="shared" si="7"/>
        <v>832</v>
      </c>
      <c r="E119" s="57">
        <v>22</v>
      </c>
      <c r="F119" s="72">
        <v>4403</v>
      </c>
    </row>
    <row r="120" spans="1:6" s="59" customFormat="1" ht="15">
      <c r="A120" s="58" t="s">
        <v>221</v>
      </c>
      <c r="B120" s="57">
        <v>385</v>
      </c>
      <c r="C120" s="57">
        <v>276</v>
      </c>
      <c r="D120" s="72">
        <f t="shared" si="7"/>
        <v>109</v>
      </c>
      <c r="E120" s="57">
        <v>13</v>
      </c>
      <c r="F120" s="72">
        <v>3766</v>
      </c>
    </row>
    <row r="121" spans="1:6" s="59" customFormat="1" ht="15">
      <c r="A121" s="58" t="s">
        <v>106</v>
      </c>
      <c r="B121" s="57">
        <v>334</v>
      </c>
      <c r="C121" s="57">
        <v>182</v>
      </c>
      <c r="D121" s="72">
        <f t="shared" si="7"/>
        <v>152</v>
      </c>
      <c r="E121" s="57">
        <v>3</v>
      </c>
      <c r="F121" s="72">
        <v>4100</v>
      </c>
    </row>
    <row r="122" spans="1:6" s="59" customFormat="1" ht="15">
      <c r="A122" s="58" t="s">
        <v>129</v>
      </c>
      <c r="B122" s="57">
        <v>185</v>
      </c>
      <c r="C122" s="57">
        <v>85</v>
      </c>
      <c r="D122" s="72">
        <f t="shared" si="7"/>
        <v>100</v>
      </c>
      <c r="E122" s="57">
        <v>10</v>
      </c>
      <c r="F122" s="72">
        <v>5032</v>
      </c>
    </row>
    <row r="123" spans="1:6" s="59" customFormat="1" ht="15">
      <c r="A123" s="58" t="s">
        <v>130</v>
      </c>
      <c r="B123" s="57">
        <v>142</v>
      </c>
      <c r="C123" s="57">
        <v>33</v>
      </c>
      <c r="D123" s="72">
        <f t="shared" si="7"/>
        <v>109</v>
      </c>
      <c r="E123" s="57">
        <v>12</v>
      </c>
      <c r="F123" s="72">
        <v>4635</v>
      </c>
    </row>
    <row r="124" spans="1:6" s="59" customFormat="1" ht="15">
      <c r="A124" s="58" t="s">
        <v>108</v>
      </c>
      <c r="B124" s="57">
        <v>132</v>
      </c>
      <c r="C124" s="57">
        <v>67</v>
      </c>
      <c r="D124" s="72">
        <f t="shared" si="7"/>
        <v>65</v>
      </c>
      <c r="E124" s="57">
        <v>6</v>
      </c>
      <c r="F124" s="72">
        <v>4991</v>
      </c>
    </row>
    <row r="125" spans="1:6" s="59" customFormat="1" ht="15">
      <c r="A125" s="58" t="s">
        <v>223</v>
      </c>
      <c r="B125" s="57">
        <v>130</v>
      </c>
      <c r="C125" s="57">
        <v>85</v>
      </c>
      <c r="D125" s="72">
        <f t="shared" si="7"/>
        <v>45</v>
      </c>
      <c r="E125" s="57">
        <v>0</v>
      </c>
      <c r="F125" s="72" t="s">
        <v>40</v>
      </c>
    </row>
    <row r="126" spans="1:6" s="59" customFormat="1" ht="62.25">
      <c r="A126" s="58" t="s">
        <v>206</v>
      </c>
      <c r="B126" s="57">
        <v>112</v>
      </c>
      <c r="C126" s="57">
        <v>15</v>
      </c>
      <c r="D126" s="72">
        <f t="shared" si="7"/>
        <v>97</v>
      </c>
      <c r="E126" s="57">
        <v>4</v>
      </c>
      <c r="F126" s="72">
        <v>6000</v>
      </c>
    </row>
    <row r="127" spans="1:6" s="59" customFormat="1" ht="15">
      <c r="A127" s="58" t="s">
        <v>155</v>
      </c>
      <c r="B127" s="57">
        <v>83</v>
      </c>
      <c r="C127" s="57">
        <v>182</v>
      </c>
      <c r="D127" s="72">
        <f t="shared" si="7"/>
        <v>-99</v>
      </c>
      <c r="E127" s="57">
        <v>1</v>
      </c>
      <c r="F127" s="72">
        <v>4500</v>
      </c>
    </row>
    <row r="128" spans="1:6" s="59" customFormat="1" ht="15">
      <c r="A128" s="58" t="s">
        <v>131</v>
      </c>
      <c r="B128" s="57">
        <v>80</v>
      </c>
      <c r="C128" s="57">
        <v>32</v>
      </c>
      <c r="D128" s="72">
        <f t="shared" si="7"/>
        <v>48</v>
      </c>
      <c r="E128" s="57">
        <v>5</v>
      </c>
      <c r="F128" s="72">
        <v>6080</v>
      </c>
    </row>
    <row r="129" spans="1:6" s="59" customFormat="1" ht="15">
      <c r="A129" s="58" t="s">
        <v>162</v>
      </c>
      <c r="B129" s="57">
        <v>66</v>
      </c>
      <c r="C129" s="57">
        <v>1</v>
      </c>
      <c r="D129" s="72">
        <f t="shared" si="7"/>
        <v>65</v>
      </c>
      <c r="E129" s="57">
        <v>0</v>
      </c>
      <c r="F129" s="72" t="s">
        <v>40</v>
      </c>
    </row>
    <row r="130" spans="1:6" s="59" customFormat="1" ht="15">
      <c r="A130" s="58" t="s">
        <v>132</v>
      </c>
      <c r="B130" s="57">
        <v>63</v>
      </c>
      <c r="C130" s="57">
        <v>28</v>
      </c>
      <c r="D130" s="72">
        <f t="shared" si="7"/>
        <v>35</v>
      </c>
      <c r="E130" s="57">
        <v>1</v>
      </c>
      <c r="F130" s="72">
        <v>3723</v>
      </c>
    </row>
    <row r="131" spans="1:6" s="59" customFormat="1" ht="15">
      <c r="A131" s="58" t="s">
        <v>207</v>
      </c>
      <c r="B131" s="57">
        <v>61</v>
      </c>
      <c r="C131" s="57">
        <v>3</v>
      </c>
      <c r="D131" s="72">
        <f t="shared" si="7"/>
        <v>58</v>
      </c>
      <c r="E131" s="57">
        <v>2</v>
      </c>
      <c r="F131" s="72">
        <v>5378</v>
      </c>
    </row>
    <row r="132" spans="1:6" s="59" customFormat="1" ht="30.75">
      <c r="A132" s="58" t="s">
        <v>247</v>
      </c>
      <c r="B132" s="57">
        <v>57</v>
      </c>
      <c r="C132" s="57">
        <v>29</v>
      </c>
      <c r="D132" s="72">
        <f t="shared" si="7"/>
        <v>28</v>
      </c>
      <c r="E132" s="57">
        <v>3</v>
      </c>
      <c r="F132" s="72">
        <v>10500</v>
      </c>
    </row>
    <row r="133" spans="1:6" s="59" customFormat="1" ht="30.75">
      <c r="A133" s="58" t="s">
        <v>175</v>
      </c>
      <c r="B133" s="57">
        <v>56</v>
      </c>
      <c r="C133" s="57">
        <v>21</v>
      </c>
      <c r="D133" s="72">
        <f t="shared" si="7"/>
        <v>35</v>
      </c>
      <c r="E133" s="57">
        <v>1</v>
      </c>
      <c r="F133" s="72">
        <v>10000</v>
      </c>
    </row>
    <row r="134" spans="1:6" s="59" customFormat="1" ht="24.75" customHeight="1">
      <c r="A134" s="115" t="s">
        <v>3</v>
      </c>
      <c r="B134" s="115"/>
      <c r="C134" s="115"/>
      <c r="D134" s="115"/>
      <c r="E134" s="115"/>
      <c r="F134" s="115"/>
    </row>
    <row r="135" spans="1:6" s="59" customFormat="1" ht="15">
      <c r="A135" s="58" t="s">
        <v>49</v>
      </c>
      <c r="B135" s="57">
        <v>1849</v>
      </c>
      <c r="C135" s="57">
        <v>695</v>
      </c>
      <c r="D135" s="72">
        <f aca="true" t="shared" si="8" ref="D135:D148">B135-C135</f>
        <v>1154</v>
      </c>
      <c r="E135" s="57">
        <v>39</v>
      </c>
      <c r="F135" s="72">
        <v>4645</v>
      </c>
    </row>
    <row r="136" spans="1:6" s="59" customFormat="1" ht="30.75">
      <c r="A136" s="58" t="s">
        <v>53</v>
      </c>
      <c r="B136" s="57">
        <v>969</v>
      </c>
      <c r="C136" s="57">
        <v>533</v>
      </c>
      <c r="D136" s="72">
        <f t="shared" si="8"/>
        <v>436</v>
      </c>
      <c r="E136" s="57">
        <v>21</v>
      </c>
      <c r="F136" s="72">
        <v>4062</v>
      </c>
    </row>
    <row r="137" spans="1:6" s="59" customFormat="1" ht="15">
      <c r="A137" s="58" t="s">
        <v>55</v>
      </c>
      <c r="B137" s="57">
        <v>519</v>
      </c>
      <c r="C137" s="57">
        <v>71</v>
      </c>
      <c r="D137" s="72">
        <f t="shared" si="8"/>
        <v>448</v>
      </c>
      <c r="E137" s="57">
        <v>33</v>
      </c>
      <c r="F137" s="72">
        <v>5066</v>
      </c>
    </row>
    <row r="138" spans="1:6" s="59" customFormat="1" ht="15">
      <c r="A138" s="58" t="s">
        <v>56</v>
      </c>
      <c r="B138" s="57">
        <v>509</v>
      </c>
      <c r="C138" s="57">
        <v>271</v>
      </c>
      <c r="D138" s="72">
        <f t="shared" si="8"/>
        <v>238</v>
      </c>
      <c r="E138" s="57">
        <v>7</v>
      </c>
      <c r="F138" s="72">
        <v>3835</v>
      </c>
    </row>
    <row r="139" spans="1:6" s="59" customFormat="1" ht="15">
      <c r="A139" s="58" t="s">
        <v>66</v>
      </c>
      <c r="B139" s="57">
        <v>347</v>
      </c>
      <c r="C139" s="57">
        <v>134</v>
      </c>
      <c r="D139" s="72">
        <f t="shared" si="8"/>
        <v>213</v>
      </c>
      <c r="E139" s="57">
        <v>18</v>
      </c>
      <c r="F139" s="72">
        <v>4030</v>
      </c>
    </row>
    <row r="140" spans="1:6" s="59" customFormat="1" ht="15">
      <c r="A140" s="58" t="s">
        <v>60</v>
      </c>
      <c r="B140" s="57">
        <v>296</v>
      </c>
      <c r="C140" s="57">
        <v>80</v>
      </c>
      <c r="D140" s="72">
        <f t="shared" si="8"/>
        <v>216</v>
      </c>
      <c r="E140" s="57">
        <v>4</v>
      </c>
      <c r="F140" s="72">
        <v>5750</v>
      </c>
    </row>
    <row r="141" spans="1:6" s="59" customFormat="1" ht="15">
      <c r="A141" s="58" t="s">
        <v>59</v>
      </c>
      <c r="B141" s="57">
        <v>288</v>
      </c>
      <c r="C141" s="57">
        <v>73</v>
      </c>
      <c r="D141" s="72">
        <f t="shared" si="8"/>
        <v>215</v>
      </c>
      <c r="E141" s="57">
        <v>16</v>
      </c>
      <c r="F141" s="72">
        <v>4426</v>
      </c>
    </row>
    <row r="142" spans="1:6" s="59" customFormat="1" ht="15">
      <c r="A142" s="58" t="s">
        <v>86</v>
      </c>
      <c r="B142" s="57">
        <v>250</v>
      </c>
      <c r="C142" s="57">
        <v>72</v>
      </c>
      <c r="D142" s="72">
        <f t="shared" si="8"/>
        <v>178</v>
      </c>
      <c r="E142" s="57">
        <v>18</v>
      </c>
      <c r="F142" s="72">
        <v>5577</v>
      </c>
    </row>
    <row r="143" spans="1:6" s="59" customFormat="1" ht="15">
      <c r="A143" s="58" t="s">
        <v>222</v>
      </c>
      <c r="B143" s="57">
        <v>224</v>
      </c>
      <c r="C143" s="57">
        <v>168</v>
      </c>
      <c r="D143" s="72">
        <f t="shared" si="8"/>
        <v>56</v>
      </c>
      <c r="E143" s="57">
        <v>1</v>
      </c>
      <c r="F143" s="72">
        <v>3723</v>
      </c>
    </row>
    <row r="144" spans="1:6" s="59" customFormat="1" ht="15">
      <c r="A144" s="58" t="s">
        <v>61</v>
      </c>
      <c r="B144" s="57">
        <v>195</v>
      </c>
      <c r="C144" s="57">
        <v>123</v>
      </c>
      <c r="D144" s="72">
        <f t="shared" si="8"/>
        <v>72</v>
      </c>
      <c r="E144" s="57">
        <v>10</v>
      </c>
      <c r="F144" s="72">
        <v>4472</v>
      </c>
    </row>
    <row r="145" spans="1:6" s="59" customFormat="1" ht="30.75">
      <c r="A145" s="58" t="s">
        <v>133</v>
      </c>
      <c r="B145" s="57">
        <v>143</v>
      </c>
      <c r="C145" s="57">
        <v>80</v>
      </c>
      <c r="D145" s="72">
        <f t="shared" si="8"/>
        <v>63</v>
      </c>
      <c r="E145" s="57">
        <v>4</v>
      </c>
      <c r="F145" s="72">
        <v>3987</v>
      </c>
    </row>
    <row r="146" spans="1:6" s="59" customFormat="1" ht="15">
      <c r="A146" s="58" t="s">
        <v>134</v>
      </c>
      <c r="B146" s="57">
        <v>91</v>
      </c>
      <c r="C146" s="57">
        <v>38</v>
      </c>
      <c r="D146" s="72">
        <f t="shared" si="8"/>
        <v>53</v>
      </c>
      <c r="E146" s="57">
        <v>1</v>
      </c>
      <c r="F146" s="72">
        <v>3724</v>
      </c>
    </row>
    <row r="147" spans="1:6" s="59" customFormat="1" ht="15">
      <c r="A147" s="58" t="s">
        <v>176</v>
      </c>
      <c r="B147" s="57">
        <v>68</v>
      </c>
      <c r="C147" s="57">
        <v>24</v>
      </c>
      <c r="D147" s="72">
        <f t="shared" si="8"/>
        <v>44</v>
      </c>
      <c r="E147" s="57">
        <v>12</v>
      </c>
      <c r="F147" s="72">
        <v>4471</v>
      </c>
    </row>
    <row r="148" spans="1:6" s="59" customFormat="1" ht="30.75">
      <c r="A148" s="58" t="s">
        <v>148</v>
      </c>
      <c r="B148" s="57">
        <v>62</v>
      </c>
      <c r="C148" s="57">
        <v>3</v>
      </c>
      <c r="D148" s="72">
        <f t="shared" si="8"/>
        <v>59</v>
      </c>
      <c r="E148" s="57">
        <v>14</v>
      </c>
      <c r="F148" s="72">
        <v>5564</v>
      </c>
    </row>
    <row r="149" spans="1:6" ht="15">
      <c r="A149" s="42"/>
      <c r="B149" s="42"/>
      <c r="C149" s="50"/>
      <c r="D149" s="50"/>
      <c r="E149" s="50"/>
      <c r="F149" s="50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94:F94"/>
    <mergeCell ref="A117:F117"/>
    <mergeCell ref="A134:F134"/>
    <mergeCell ref="A8:F8"/>
    <mergeCell ref="A22:F22"/>
    <mergeCell ref="A40:F40"/>
    <mergeCell ref="A56:F56"/>
    <mergeCell ref="A68:F68"/>
    <mergeCell ref="A85:F85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IV55"/>
  <sheetViews>
    <sheetView view="pageBreakPreview" zoomScaleSheetLayoutView="100" zoomScalePageLayoutView="0" workbookViewId="0" topLeftCell="A1">
      <selection activeCell="B5" sqref="B5"/>
    </sheetView>
  </sheetViews>
  <sheetFormatPr defaultColWidth="10.28125" defaultRowHeight="15"/>
  <cols>
    <col min="1" max="1" width="3.28125" style="96" customWidth="1"/>
    <col min="2" max="2" width="65.57421875" style="46" customWidth="1"/>
    <col min="3" max="3" width="22.421875" style="53" customWidth="1"/>
    <col min="4" max="250" width="9.140625" style="39" customWidth="1"/>
    <col min="251" max="251" width="4.28125" style="39" customWidth="1"/>
    <col min="252" max="252" width="31.140625" style="39" customWidth="1"/>
    <col min="253" max="255" width="10.00390625" style="39" customWidth="1"/>
    <col min="256" max="16384" width="10.28125" style="39" customWidth="1"/>
  </cols>
  <sheetData>
    <row r="2" spans="1:256" ht="34.5" customHeight="1">
      <c r="A2" s="54"/>
      <c r="B2" s="125" t="s">
        <v>248</v>
      </c>
      <c r="C2" s="125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2:256" ht="12.75" customHeight="1">
      <c r="B3" s="124" t="s">
        <v>74</v>
      </c>
      <c r="C3" s="124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ht="15" customHeight="1"/>
    <row r="5" spans="1:3" ht="48.75" customHeight="1">
      <c r="A5" s="75" t="s">
        <v>47</v>
      </c>
      <c r="B5" s="65" t="s">
        <v>41</v>
      </c>
      <c r="C5" s="66" t="s">
        <v>75</v>
      </c>
    </row>
    <row r="6" spans="1:256" ht="15.75" customHeight="1">
      <c r="A6" s="97">
        <v>1</v>
      </c>
      <c r="B6" s="92" t="s">
        <v>249</v>
      </c>
      <c r="C6" s="95">
        <v>12000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256" ht="15.75" customHeight="1">
      <c r="A7" s="97">
        <v>2</v>
      </c>
      <c r="B7" s="92" t="s">
        <v>208</v>
      </c>
      <c r="C7" s="95">
        <v>11666.83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ht="15.75" customHeight="1">
      <c r="A8" s="97">
        <v>3</v>
      </c>
      <c r="B8" s="92" t="s">
        <v>215</v>
      </c>
      <c r="C8" s="95">
        <v>10500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1:256" ht="15.75" customHeight="1">
      <c r="A9" s="97">
        <v>4</v>
      </c>
      <c r="B9" s="92" t="s">
        <v>225</v>
      </c>
      <c r="C9" s="95">
        <v>10500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ht="15" customHeight="1">
      <c r="A10" s="97">
        <v>5</v>
      </c>
      <c r="B10" s="92" t="s">
        <v>209</v>
      </c>
      <c r="C10" s="95">
        <v>10000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spans="1:256" ht="15.75" customHeight="1">
      <c r="A11" s="97">
        <v>6</v>
      </c>
      <c r="B11" s="92" t="s">
        <v>149</v>
      </c>
      <c r="C11" s="95">
        <v>10000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spans="1:256" ht="15.75" customHeight="1">
      <c r="A12" s="97">
        <v>7</v>
      </c>
      <c r="B12" s="92" t="s">
        <v>210</v>
      </c>
      <c r="C12" s="95">
        <v>10000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</row>
    <row r="13" spans="1:256" ht="15.75" customHeight="1">
      <c r="A13" s="97">
        <v>8</v>
      </c>
      <c r="B13" s="92" t="s">
        <v>211</v>
      </c>
      <c r="C13" s="95">
        <v>10000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</row>
    <row r="14" spans="1:256" ht="15.75" customHeight="1">
      <c r="A14" s="97">
        <v>9</v>
      </c>
      <c r="B14" s="92" t="s">
        <v>156</v>
      </c>
      <c r="C14" s="95">
        <v>10000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</row>
    <row r="15" spans="1:256" ht="32.25" customHeight="1">
      <c r="A15" s="97">
        <v>10</v>
      </c>
      <c r="B15" s="92" t="s">
        <v>157</v>
      </c>
      <c r="C15" s="95">
        <v>10000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</row>
    <row r="16" spans="1:256" ht="15.75" customHeight="1">
      <c r="A16" s="97">
        <v>11</v>
      </c>
      <c r="B16" s="92" t="s">
        <v>224</v>
      </c>
      <c r="C16" s="95">
        <v>10000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</row>
    <row r="17" spans="1:256" ht="15.75" customHeight="1">
      <c r="A17" s="97">
        <v>12</v>
      </c>
      <c r="B17" s="92" t="s">
        <v>177</v>
      </c>
      <c r="C17" s="95">
        <v>10000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</row>
    <row r="18" spans="1:256" ht="15.75" customHeight="1">
      <c r="A18" s="97">
        <v>13</v>
      </c>
      <c r="B18" s="92" t="s">
        <v>150</v>
      </c>
      <c r="C18" s="95">
        <v>10000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</row>
    <row r="19" spans="1:256" ht="15.75" customHeight="1">
      <c r="A19" s="97">
        <v>14</v>
      </c>
      <c r="B19" s="92" t="s">
        <v>212</v>
      </c>
      <c r="C19" s="95">
        <v>9700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</row>
    <row r="20" spans="1:256" ht="15.75" customHeight="1">
      <c r="A20" s="97">
        <v>15</v>
      </c>
      <c r="B20" s="92" t="s">
        <v>250</v>
      </c>
      <c r="C20" s="95">
        <v>9500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</row>
    <row r="21" spans="1:256" ht="15.75" customHeight="1">
      <c r="A21" s="97">
        <v>16</v>
      </c>
      <c r="B21" s="92" t="s">
        <v>214</v>
      </c>
      <c r="C21" s="95">
        <v>9171.27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</row>
    <row r="22" spans="1:256" ht="15.75" customHeight="1">
      <c r="A22" s="97">
        <v>17</v>
      </c>
      <c r="B22" s="92" t="s">
        <v>219</v>
      </c>
      <c r="C22" s="95">
        <v>9000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</row>
    <row r="23" spans="1:256" ht="15.75" customHeight="1">
      <c r="A23" s="97">
        <v>18</v>
      </c>
      <c r="B23" s="92" t="s">
        <v>251</v>
      </c>
      <c r="C23" s="95">
        <v>9000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</row>
    <row r="24" spans="1:256" ht="15.75" customHeight="1">
      <c r="A24" s="97">
        <v>19</v>
      </c>
      <c r="B24" s="92" t="s">
        <v>213</v>
      </c>
      <c r="C24" s="95">
        <v>8750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</row>
    <row r="25" spans="1:256" ht="15.75" customHeight="1">
      <c r="A25" s="97">
        <v>20</v>
      </c>
      <c r="B25" s="92" t="s">
        <v>252</v>
      </c>
      <c r="C25" s="95">
        <v>8166.67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</row>
    <row r="26" spans="1:256" ht="15.75" customHeight="1">
      <c r="A26" s="97">
        <v>21</v>
      </c>
      <c r="B26" s="92" t="s">
        <v>216</v>
      </c>
      <c r="C26" s="95">
        <v>8000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</row>
    <row r="27" spans="1:256" ht="15" customHeight="1">
      <c r="A27" s="97">
        <v>22</v>
      </c>
      <c r="B27" s="92" t="s">
        <v>151</v>
      </c>
      <c r="C27" s="95">
        <v>8000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</row>
    <row r="28" spans="1:256" ht="15.75" customHeight="1">
      <c r="A28" s="97">
        <v>23</v>
      </c>
      <c r="B28" s="92" t="s">
        <v>217</v>
      </c>
      <c r="C28" s="95">
        <v>8000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</row>
    <row r="29" spans="1:256" ht="15.75" customHeight="1">
      <c r="A29" s="97">
        <v>24</v>
      </c>
      <c r="B29" s="92" t="s">
        <v>180</v>
      </c>
      <c r="C29" s="95">
        <v>8000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</row>
    <row r="30" spans="1:256" ht="15.75" customHeight="1">
      <c r="A30" s="97">
        <v>25</v>
      </c>
      <c r="B30" s="92" t="s">
        <v>158</v>
      </c>
      <c r="C30" s="95">
        <v>8000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</row>
    <row r="31" spans="1:256" ht="15.75" customHeight="1">
      <c r="A31" s="97">
        <v>26</v>
      </c>
      <c r="B31" s="92" t="s">
        <v>179</v>
      </c>
      <c r="C31" s="95">
        <v>8000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</row>
    <row r="32" spans="1:256" ht="15.75" customHeight="1">
      <c r="A32" s="97">
        <v>27</v>
      </c>
      <c r="B32" s="92" t="s">
        <v>253</v>
      </c>
      <c r="C32" s="95">
        <v>8000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</row>
    <row r="33" spans="1:256" ht="15.75" customHeight="1">
      <c r="A33" s="97">
        <v>28</v>
      </c>
      <c r="B33" s="92" t="s">
        <v>218</v>
      </c>
      <c r="C33" s="95">
        <v>8000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</row>
    <row r="34" spans="1:256" ht="15.75" customHeight="1">
      <c r="A34" s="97">
        <v>29</v>
      </c>
      <c r="B34" s="92" t="s">
        <v>152</v>
      </c>
      <c r="C34" s="95">
        <v>8000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</row>
    <row r="35" spans="1:3" ht="15.75" customHeight="1">
      <c r="A35" s="97">
        <v>30</v>
      </c>
      <c r="B35" s="92" t="s">
        <v>178</v>
      </c>
      <c r="C35" s="95">
        <v>7987</v>
      </c>
    </row>
    <row r="36" spans="1:3" ht="15.75" customHeight="1">
      <c r="A36" s="97">
        <v>31</v>
      </c>
      <c r="B36" s="92" t="s">
        <v>254</v>
      </c>
      <c r="C36" s="95">
        <v>7933.33</v>
      </c>
    </row>
    <row r="37" spans="1:3" ht="15.75" customHeight="1">
      <c r="A37" s="97">
        <v>32</v>
      </c>
      <c r="B37" s="92" t="s">
        <v>163</v>
      </c>
      <c r="C37" s="95">
        <v>7800</v>
      </c>
    </row>
    <row r="38" spans="1:3" ht="15.75" customHeight="1">
      <c r="A38" s="97">
        <v>33</v>
      </c>
      <c r="B38" s="92" t="s">
        <v>153</v>
      </c>
      <c r="C38" s="95">
        <v>7720</v>
      </c>
    </row>
    <row r="39" spans="1:3" ht="32.25" customHeight="1">
      <c r="A39" s="97">
        <v>34</v>
      </c>
      <c r="B39" s="92" t="s">
        <v>159</v>
      </c>
      <c r="C39" s="95">
        <v>7700</v>
      </c>
    </row>
    <row r="40" spans="1:3" ht="15.75" customHeight="1">
      <c r="A40" s="97">
        <v>35</v>
      </c>
      <c r="B40" s="92" t="s">
        <v>255</v>
      </c>
      <c r="C40" s="95">
        <v>7500.17</v>
      </c>
    </row>
    <row r="41" spans="1:3" ht="15" customHeight="1">
      <c r="A41" s="97">
        <v>36</v>
      </c>
      <c r="B41" s="92" t="s">
        <v>143</v>
      </c>
      <c r="C41" s="95">
        <v>7500</v>
      </c>
    </row>
    <row r="42" spans="1:3" ht="15.75" customHeight="1">
      <c r="A42" s="97">
        <v>37</v>
      </c>
      <c r="B42" s="92" t="s">
        <v>181</v>
      </c>
      <c r="C42" s="95">
        <v>7462</v>
      </c>
    </row>
    <row r="43" spans="1:3" ht="15.75" customHeight="1">
      <c r="A43" s="97">
        <v>38</v>
      </c>
      <c r="B43" s="92" t="s">
        <v>226</v>
      </c>
      <c r="C43" s="95">
        <v>7200</v>
      </c>
    </row>
    <row r="44" spans="1:3" ht="15.75" customHeight="1">
      <c r="A44" s="97">
        <v>39</v>
      </c>
      <c r="B44" s="92" t="s">
        <v>227</v>
      </c>
      <c r="C44" s="95">
        <v>7035.6</v>
      </c>
    </row>
    <row r="45" spans="1:3" ht="32.25" customHeight="1">
      <c r="A45" s="97">
        <v>40</v>
      </c>
      <c r="B45" s="92" t="s">
        <v>228</v>
      </c>
      <c r="C45" s="95">
        <v>7035.6</v>
      </c>
    </row>
    <row r="46" spans="1:3" ht="15.75" customHeight="1">
      <c r="A46" s="97">
        <v>41</v>
      </c>
      <c r="B46" s="92" t="s">
        <v>229</v>
      </c>
      <c r="C46" s="95">
        <v>7000</v>
      </c>
    </row>
    <row r="47" spans="1:3" ht="15.75" customHeight="1">
      <c r="A47" s="97">
        <v>42</v>
      </c>
      <c r="B47" s="92" t="s">
        <v>230</v>
      </c>
      <c r="C47" s="95">
        <v>7000</v>
      </c>
    </row>
    <row r="48" spans="1:3" ht="15.75" customHeight="1">
      <c r="A48" s="97">
        <v>43</v>
      </c>
      <c r="B48" s="92" t="s">
        <v>231</v>
      </c>
      <c r="C48" s="95">
        <v>7000</v>
      </c>
    </row>
    <row r="49" spans="1:3" ht="15.75" customHeight="1">
      <c r="A49" s="97">
        <v>44</v>
      </c>
      <c r="B49" s="92" t="s">
        <v>232</v>
      </c>
      <c r="C49" s="95">
        <v>7000</v>
      </c>
    </row>
    <row r="50" spans="1:3" ht="15.75" customHeight="1">
      <c r="A50" s="97">
        <v>45</v>
      </c>
      <c r="B50" s="92" t="s">
        <v>233</v>
      </c>
      <c r="C50" s="95">
        <v>7000</v>
      </c>
    </row>
    <row r="51" spans="1:3" ht="15.75" customHeight="1">
      <c r="A51" s="97">
        <v>46</v>
      </c>
      <c r="B51" s="92" t="s">
        <v>234</v>
      </c>
      <c r="C51" s="95">
        <v>7000</v>
      </c>
    </row>
    <row r="52" spans="1:3" ht="15.75" customHeight="1">
      <c r="A52" s="97">
        <v>47</v>
      </c>
      <c r="B52" s="92" t="s">
        <v>256</v>
      </c>
      <c r="C52" s="95">
        <v>7000</v>
      </c>
    </row>
    <row r="53" spans="1:3" ht="15.75" customHeight="1">
      <c r="A53" s="97">
        <v>48</v>
      </c>
      <c r="B53" s="92" t="s">
        <v>257</v>
      </c>
      <c r="C53" s="95">
        <v>7000</v>
      </c>
    </row>
    <row r="54" spans="1:3" ht="15.75" customHeight="1">
      <c r="A54" s="97">
        <v>49</v>
      </c>
      <c r="B54" s="92" t="s">
        <v>258</v>
      </c>
      <c r="C54" s="95">
        <v>7000</v>
      </c>
    </row>
    <row r="55" spans="1:3" ht="15.75" customHeight="1">
      <c r="A55" s="97">
        <v>50</v>
      </c>
      <c r="B55" s="92" t="s">
        <v>259</v>
      </c>
      <c r="C55" s="95">
        <v>6900</v>
      </c>
    </row>
  </sheetData>
  <sheetProtection/>
  <mergeCells count="2">
    <mergeCell ref="B3:C3"/>
    <mergeCell ref="B2:C2"/>
  </mergeCells>
  <printOptions horizontalCentered="1"/>
  <pageMargins left="0.7086614173228347" right="0.4724409448818898" top="0.6299212598425197" bottom="0.5905511811023623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view="pageBreakPreview" zoomScaleNormal="75" zoomScaleSheetLayoutView="100" zoomScalePageLayoutView="0" workbookViewId="0" topLeftCell="A3">
      <selection activeCell="A5" sqref="A5:A6"/>
    </sheetView>
  </sheetViews>
  <sheetFormatPr defaultColWidth="9.140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00390625" style="5" customWidth="1"/>
    <col min="5" max="5" width="9.8515625" style="5" customWidth="1"/>
    <col min="6" max="6" width="9.57421875" style="5" customWidth="1"/>
    <col min="7" max="7" width="13.140625" style="5" customWidth="1"/>
    <col min="8" max="8" width="8.8515625" style="5" customWidth="1"/>
    <col min="9" max="9" width="11.8515625" style="26" customWidth="1"/>
    <col min="10" max="10" width="9.28125" style="5" bestFit="1" customWidth="1"/>
    <col min="11" max="16384" width="8.8515625" style="5" customWidth="1"/>
  </cols>
  <sheetData>
    <row r="1" spans="1:9" s="1" customFormat="1" ht="22.5" customHeight="1">
      <c r="A1" s="126" t="s">
        <v>260</v>
      </c>
      <c r="B1" s="126"/>
      <c r="C1" s="126"/>
      <c r="D1" s="126"/>
      <c r="E1" s="126"/>
      <c r="F1" s="126"/>
      <c r="G1" s="126"/>
      <c r="I1" s="25"/>
    </row>
    <row r="2" spans="1:9" s="1" customFormat="1" ht="22.5" customHeight="1">
      <c r="A2" s="126" t="s">
        <v>88</v>
      </c>
      <c r="B2" s="126"/>
      <c r="C2" s="126"/>
      <c r="D2" s="126"/>
      <c r="E2" s="126"/>
      <c r="F2" s="126"/>
      <c r="G2" s="126"/>
      <c r="I2" s="25"/>
    </row>
    <row r="3" spans="1:9" s="1" customFormat="1" ht="19.5" customHeight="1">
      <c r="A3" s="127" t="s">
        <v>36</v>
      </c>
      <c r="B3" s="127"/>
      <c r="C3" s="127"/>
      <c r="D3" s="127"/>
      <c r="E3" s="127"/>
      <c r="F3" s="127"/>
      <c r="G3" s="127"/>
      <c r="I3" s="25"/>
    </row>
    <row r="4" spans="1:9" s="3" customFormat="1" ht="13.5" customHeight="1">
      <c r="A4" s="2"/>
      <c r="B4" s="2"/>
      <c r="C4" s="2"/>
      <c r="D4" s="2"/>
      <c r="E4" s="2"/>
      <c r="F4" s="2"/>
      <c r="I4" s="26"/>
    </row>
    <row r="5" spans="1:9" s="3" customFormat="1" ht="30" customHeight="1">
      <c r="A5" s="105"/>
      <c r="B5" s="106" t="s">
        <v>235</v>
      </c>
      <c r="C5" s="106"/>
      <c r="D5" s="106"/>
      <c r="E5" s="106" t="s">
        <v>236</v>
      </c>
      <c r="F5" s="106"/>
      <c r="G5" s="106"/>
      <c r="I5" s="26"/>
    </row>
    <row r="6" spans="1:9" s="3" customFormat="1" ht="48.75" customHeight="1">
      <c r="A6" s="105"/>
      <c r="B6" s="31" t="s">
        <v>30</v>
      </c>
      <c r="C6" s="31" t="s">
        <v>87</v>
      </c>
      <c r="D6" s="32" t="s">
        <v>31</v>
      </c>
      <c r="E6" s="9" t="s">
        <v>30</v>
      </c>
      <c r="F6" s="9" t="s">
        <v>87</v>
      </c>
      <c r="G6" s="30" t="s">
        <v>31</v>
      </c>
      <c r="I6" s="26"/>
    </row>
    <row r="7" spans="1:9" s="3" customFormat="1" ht="24.75" customHeight="1">
      <c r="A7" s="70" t="s">
        <v>32</v>
      </c>
      <c r="B7" s="98">
        <v>31047</v>
      </c>
      <c r="C7" s="98">
        <v>27280</v>
      </c>
      <c r="D7" s="84">
        <f>ROUND(C7/B7*100,1)</f>
        <v>87.9</v>
      </c>
      <c r="E7" s="98">
        <v>8713</v>
      </c>
      <c r="F7" s="98">
        <v>7719</v>
      </c>
      <c r="G7" s="83">
        <f>ROUND(F7/E7*100,1)</f>
        <v>88.6</v>
      </c>
      <c r="I7" s="26"/>
    </row>
    <row r="8" spans="1:10" s="4" customFormat="1" ht="24.75" customHeight="1">
      <c r="A8" s="55" t="s">
        <v>37</v>
      </c>
      <c r="B8" s="67">
        <v>26252</v>
      </c>
      <c r="C8" s="67">
        <v>23122</v>
      </c>
      <c r="D8" s="84">
        <f aca="true" t="shared" si="0" ref="D8:D28">ROUND(C8/B8*100,1)</f>
        <v>88.1</v>
      </c>
      <c r="E8" s="67">
        <v>7562</v>
      </c>
      <c r="F8" s="67">
        <v>6617</v>
      </c>
      <c r="G8" s="83">
        <f aca="true" t="shared" si="1" ref="G8:G28">ROUND(F8/E8*100,1)</f>
        <v>87.5</v>
      </c>
      <c r="I8" s="26"/>
      <c r="J8" s="27"/>
    </row>
    <row r="9" spans="1:10" s="4" customFormat="1" ht="27" customHeight="1">
      <c r="A9" s="89" t="s">
        <v>8</v>
      </c>
      <c r="B9" s="67"/>
      <c r="C9" s="67"/>
      <c r="D9" s="84"/>
      <c r="E9" s="67"/>
      <c r="F9" s="67"/>
      <c r="G9" s="83"/>
      <c r="I9" s="26"/>
      <c r="J9" s="27"/>
    </row>
    <row r="10" spans="1:10" ht="36.75" customHeight="1">
      <c r="A10" s="76" t="s">
        <v>9</v>
      </c>
      <c r="B10" s="62">
        <v>2450</v>
      </c>
      <c r="C10" s="62">
        <v>1834</v>
      </c>
      <c r="D10" s="84">
        <f t="shared" si="0"/>
        <v>74.9</v>
      </c>
      <c r="E10" s="62">
        <v>673</v>
      </c>
      <c r="F10" s="62">
        <v>511</v>
      </c>
      <c r="G10" s="85">
        <f t="shared" si="1"/>
        <v>75.9</v>
      </c>
      <c r="H10" s="20"/>
      <c r="I10" s="28"/>
      <c r="J10" s="27"/>
    </row>
    <row r="11" spans="1:10" ht="35.25" customHeight="1">
      <c r="A11" s="56" t="s">
        <v>10</v>
      </c>
      <c r="B11" s="62">
        <v>376</v>
      </c>
      <c r="C11" s="62">
        <v>335</v>
      </c>
      <c r="D11" s="84">
        <f t="shared" si="0"/>
        <v>89.1</v>
      </c>
      <c r="E11" s="62">
        <v>208</v>
      </c>
      <c r="F11" s="62">
        <v>42</v>
      </c>
      <c r="G11" s="83">
        <f t="shared" si="1"/>
        <v>20.2</v>
      </c>
      <c r="I11" s="28"/>
      <c r="J11" s="27"/>
    </row>
    <row r="12" spans="1:16" s="15" customFormat="1" ht="23.25" customHeight="1">
      <c r="A12" s="56" t="s">
        <v>11</v>
      </c>
      <c r="B12" s="62">
        <v>4057</v>
      </c>
      <c r="C12" s="62">
        <v>3762</v>
      </c>
      <c r="D12" s="84">
        <f t="shared" si="0"/>
        <v>92.7</v>
      </c>
      <c r="E12" s="62">
        <v>1322</v>
      </c>
      <c r="F12" s="62">
        <v>1017</v>
      </c>
      <c r="G12" s="83">
        <f t="shared" si="1"/>
        <v>76.9</v>
      </c>
      <c r="I12" s="28"/>
      <c r="J12" s="27"/>
      <c r="K12" s="5"/>
      <c r="P12" s="5"/>
    </row>
    <row r="13" spans="1:10" ht="39.75" customHeight="1">
      <c r="A13" s="56" t="s">
        <v>12</v>
      </c>
      <c r="B13" s="62">
        <v>942</v>
      </c>
      <c r="C13" s="62">
        <v>874</v>
      </c>
      <c r="D13" s="84">
        <f t="shared" si="0"/>
        <v>92.8</v>
      </c>
      <c r="E13" s="62">
        <v>144</v>
      </c>
      <c r="F13" s="62">
        <v>215</v>
      </c>
      <c r="G13" s="83">
        <f t="shared" si="1"/>
        <v>149.3</v>
      </c>
      <c r="I13" s="28"/>
      <c r="J13" s="27"/>
    </row>
    <row r="14" spans="1:10" ht="35.25" customHeight="1">
      <c r="A14" s="56" t="s">
        <v>13</v>
      </c>
      <c r="B14" s="62">
        <v>216</v>
      </c>
      <c r="C14" s="62">
        <v>178</v>
      </c>
      <c r="D14" s="84">
        <f t="shared" si="0"/>
        <v>82.4</v>
      </c>
      <c r="E14" s="62">
        <v>62</v>
      </c>
      <c r="F14" s="62">
        <v>69</v>
      </c>
      <c r="G14" s="83">
        <f t="shared" si="1"/>
        <v>111.3</v>
      </c>
      <c r="I14" s="28"/>
      <c r="J14" s="27"/>
    </row>
    <row r="15" spans="1:10" ht="23.25" customHeight="1">
      <c r="A15" s="56" t="s">
        <v>14</v>
      </c>
      <c r="B15" s="62">
        <v>963</v>
      </c>
      <c r="C15" s="62">
        <v>896</v>
      </c>
      <c r="D15" s="84">
        <f t="shared" si="0"/>
        <v>93</v>
      </c>
      <c r="E15" s="62">
        <v>251</v>
      </c>
      <c r="F15" s="62">
        <v>215</v>
      </c>
      <c r="G15" s="83">
        <f t="shared" si="1"/>
        <v>85.7</v>
      </c>
      <c r="I15" s="28"/>
      <c r="J15" s="27"/>
    </row>
    <row r="16" spans="1:10" ht="37.5" customHeight="1">
      <c r="A16" s="56" t="s">
        <v>15</v>
      </c>
      <c r="B16" s="62">
        <v>5459</v>
      </c>
      <c r="C16" s="62">
        <v>4679</v>
      </c>
      <c r="D16" s="84">
        <f t="shared" si="0"/>
        <v>85.7</v>
      </c>
      <c r="E16" s="62">
        <v>1665</v>
      </c>
      <c r="F16" s="62">
        <v>1326</v>
      </c>
      <c r="G16" s="83">
        <f t="shared" si="1"/>
        <v>79.6</v>
      </c>
      <c r="I16" s="28"/>
      <c r="J16" s="27"/>
    </row>
    <row r="17" spans="1:10" ht="36" customHeight="1">
      <c r="A17" s="56" t="s">
        <v>16</v>
      </c>
      <c r="B17" s="62">
        <v>867</v>
      </c>
      <c r="C17" s="62">
        <v>874</v>
      </c>
      <c r="D17" s="84">
        <f t="shared" si="0"/>
        <v>100.8</v>
      </c>
      <c r="E17" s="62">
        <v>315</v>
      </c>
      <c r="F17" s="62">
        <v>283</v>
      </c>
      <c r="G17" s="83">
        <f t="shared" si="1"/>
        <v>89.8</v>
      </c>
      <c r="I17" s="28"/>
      <c r="J17" s="27"/>
    </row>
    <row r="18" spans="1:10" ht="34.5" customHeight="1">
      <c r="A18" s="56" t="s">
        <v>17</v>
      </c>
      <c r="B18" s="62">
        <v>1022</v>
      </c>
      <c r="C18" s="62">
        <v>941</v>
      </c>
      <c r="D18" s="84">
        <f t="shared" si="0"/>
        <v>92.1</v>
      </c>
      <c r="E18" s="62">
        <v>302</v>
      </c>
      <c r="F18" s="62">
        <v>261</v>
      </c>
      <c r="G18" s="83">
        <f t="shared" si="1"/>
        <v>86.4</v>
      </c>
      <c r="I18" s="28"/>
      <c r="J18" s="27"/>
    </row>
    <row r="19" spans="1:10" ht="27" customHeight="1">
      <c r="A19" s="56" t="s">
        <v>18</v>
      </c>
      <c r="B19" s="62">
        <v>423</v>
      </c>
      <c r="C19" s="62">
        <v>295</v>
      </c>
      <c r="D19" s="84">
        <f t="shared" si="0"/>
        <v>69.7</v>
      </c>
      <c r="E19" s="62">
        <v>111</v>
      </c>
      <c r="F19" s="62">
        <v>90</v>
      </c>
      <c r="G19" s="83">
        <f t="shared" si="1"/>
        <v>81.1</v>
      </c>
      <c r="I19" s="28"/>
      <c r="J19" s="27"/>
    </row>
    <row r="20" spans="1:10" ht="27" customHeight="1">
      <c r="A20" s="56" t="s">
        <v>19</v>
      </c>
      <c r="B20" s="62">
        <v>723</v>
      </c>
      <c r="C20" s="62">
        <v>504</v>
      </c>
      <c r="D20" s="84">
        <f t="shared" si="0"/>
        <v>69.7</v>
      </c>
      <c r="E20" s="62">
        <v>212</v>
      </c>
      <c r="F20" s="62">
        <v>174</v>
      </c>
      <c r="G20" s="83">
        <f t="shared" si="1"/>
        <v>82.1</v>
      </c>
      <c r="I20" s="28"/>
      <c r="J20" s="27"/>
    </row>
    <row r="21" spans="1:10" ht="28.5" customHeight="1">
      <c r="A21" s="56" t="s">
        <v>20</v>
      </c>
      <c r="B21" s="62">
        <v>139</v>
      </c>
      <c r="C21" s="62">
        <v>127</v>
      </c>
      <c r="D21" s="84">
        <f t="shared" si="0"/>
        <v>91.4</v>
      </c>
      <c r="E21" s="62">
        <v>41</v>
      </c>
      <c r="F21" s="62">
        <v>40</v>
      </c>
      <c r="G21" s="83">
        <f t="shared" si="1"/>
        <v>97.6</v>
      </c>
      <c r="I21" s="28"/>
      <c r="J21" s="27"/>
    </row>
    <row r="22" spans="1:10" ht="39" customHeight="1">
      <c r="A22" s="56" t="s">
        <v>21</v>
      </c>
      <c r="B22" s="62">
        <v>782</v>
      </c>
      <c r="C22" s="62">
        <v>652</v>
      </c>
      <c r="D22" s="84">
        <f t="shared" si="0"/>
        <v>83.4</v>
      </c>
      <c r="E22" s="62">
        <v>262</v>
      </c>
      <c r="F22" s="62">
        <v>203</v>
      </c>
      <c r="G22" s="83">
        <f t="shared" si="1"/>
        <v>77.5</v>
      </c>
      <c r="I22" s="28"/>
      <c r="J22" s="27"/>
    </row>
    <row r="23" spans="1:10" ht="39.75" customHeight="1">
      <c r="A23" s="56" t="s">
        <v>22</v>
      </c>
      <c r="B23" s="62">
        <v>544</v>
      </c>
      <c r="C23" s="62">
        <v>485</v>
      </c>
      <c r="D23" s="84">
        <f t="shared" si="0"/>
        <v>89.2</v>
      </c>
      <c r="E23" s="62">
        <v>175</v>
      </c>
      <c r="F23" s="62">
        <v>131</v>
      </c>
      <c r="G23" s="83">
        <f t="shared" si="1"/>
        <v>74.9</v>
      </c>
      <c r="I23" s="28"/>
      <c r="J23" s="27"/>
    </row>
    <row r="24" spans="1:10" ht="37.5" customHeight="1">
      <c r="A24" s="56" t="s">
        <v>23</v>
      </c>
      <c r="B24" s="62">
        <v>5001</v>
      </c>
      <c r="C24" s="62">
        <v>4202</v>
      </c>
      <c r="D24" s="84">
        <f t="shared" si="0"/>
        <v>84</v>
      </c>
      <c r="E24" s="62">
        <v>1126</v>
      </c>
      <c r="F24" s="62">
        <v>1128</v>
      </c>
      <c r="G24" s="83">
        <f t="shared" si="1"/>
        <v>100.2</v>
      </c>
      <c r="I24" s="28"/>
      <c r="J24" s="27"/>
    </row>
    <row r="25" spans="1:10" ht="23.25" customHeight="1">
      <c r="A25" s="56" t="s">
        <v>24</v>
      </c>
      <c r="B25" s="62">
        <v>740</v>
      </c>
      <c r="C25" s="62">
        <v>717</v>
      </c>
      <c r="D25" s="84">
        <f t="shared" si="0"/>
        <v>96.9</v>
      </c>
      <c r="E25" s="62">
        <v>180</v>
      </c>
      <c r="F25" s="62">
        <v>216</v>
      </c>
      <c r="G25" s="83">
        <f t="shared" si="1"/>
        <v>120</v>
      </c>
      <c r="I25" s="28"/>
      <c r="J25" s="27"/>
    </row>
    <row r="26" spans="1:10" ht="36" customHeight="1">
      <c r="A26" s="56" t="s">
        <v>25</v>
      </c>
      <c r="B26" s="62">
        <v>1056</v>
      </c>
      <c r="C26" s="62">
        <v>1344</v>
      </c>
      <c r="D26" s="84">
        <f t="shared" si="0"/>
        <v>127.3</v>
      </c>
      <c r="E26" s="62">
        <v>333</v>
      </c>
      <c r="F26" s="62">
        <v>558</v>
      </c>
      <c r="G26" s="83">
        <f t="shared" si="1"/>
        <v>167.6</v>
      </c>
      <c r="I26" s="28"/>
      <c r="J26" s="27"/>
    </row>
    <row r="27" spans="1:10" ht="33" customHeight="1">
      <c r="A27" s="56" t="s">
        <v>26</v>
      </c>
      <c r="B27" s="62">
        <v>125</v>
      </c>
      <c r="C27" s="62">
        <v>121</v>
      </c>
      <c r="D27" s="84">
        <f t="shared" si="0"/>
        <v>96.8</v>
      </c>
      <c r="E27" s="62">
        <v>49</v>
      </c>
      <c r="F27" s="62">
        <v>40</v>
      </c>
      <c r="G27" s="83">
        <f t="shared" si="1"/>
        <v>81.6</v>
      </c>
      <c r="I27" s="28"/>
      <c r="J27" s="27"/>
    </row>
    <row r="28" spans="1:10" ht="24" customHeight="1">
      <c r="A28" s="56" t="s">
        <v>27</v>
      </c>
      <c r="B28" s="62">
        <v>367</v>
      </c>
      <c r="C28" s="62">
        <v>302</v>
      </c>
      <c r="D28" s="84">
        <f t="shared" si="0"/>
        <v>82.3</v>
      </c>
      <c r="E28" s="62">
        <v>131</v>
      </c>
      <c r="F28" s="62">
        <v>98</v>
      </c>
      <c r="G28" s="83">
        <f t="shared" si="1"/>
        <v>74.8</v>
      </c>
      <c r="I28" s="28"/>
      <c r="J28" s="27"/>
    </row>
    <row r="29" spans="1:9" ht="18">
      <c r="A29" s="6"/>
      <c r="B29" s="14"/>
      <c r="F29" s="29"/>
      <c r="I29" s="5"/>
    </row>
    <row r="30" spans="1:9" ht="18">
      <c r="A30" s="6"/>
      <c r="B30" s="6"/>
      <c r="F30" s="26"/>
      <c r="I30" s="5"/>
    </row>
  </sheetData>
  <sheetProtection/>
  <mergeCells count="6">
    <mergeCell ref="A1:G1"/>
    <mergeCell ref="A3:G3"/>
    <mergeCell ref="A5:A6"/>
    <mergeCell ref="B5:D5"/>
    <mergeCell ref="E5:G5"/>
    <mergeCell ref="A2:G2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view="pageBreakPreview" zoomScaleNormal="75" zoomScaleSheetLayoutView="100" zoomScalePageLayoutView="0" workbookViewId="0" topLeftCell="A1">
      <selection activeCell="A4" sqref="A4:A5"/>
    </sheetView>
  </sheetViews>
  <sheetFormatPr defaultColWidth="9.140625" defaultRowHeight="15"/>
  <cols>
    <col min="1" max="1" width="58.7109375" style="5" customWidth="1"/>
    <col min="2" max="3" width="12.7109375" style="5" customWidth="1"/>
    <col min="4" max="4" width="14.8515625" style="5" customWidth="1"/>
    <col min="5" max="6" width="12.7109375" style="5" customWidth="1"/>
    <col min="7" max="7" width="14.7109375" style="5" customWidth="1"/>
    <col min="8" max="16384" width="8.8515625" style="5" customWidth="1"/>
  </cols>
  <sheetData>
    <row r="1" spans="1:7" s="1" customFormat="1" ht="22.5" customHeight="1">
      <c r="A1" s="128" t="s">
        <v>260</v>
      </c>
      <c r="B1" s="128"/>
      <c r="C1" s="128"/>
      <c r="D1" s="128"/>
      <c r="E1" s="128"/>
      <c r="F1" s="128"/>
      <c r="G1" s="128"/>
    </row>
    <row r="2" spans="1:7" s="1" customFormat="1" ht="22.5" customHeight="1">
      <c r="A2" s="104" t="s">
        <v>89</v>
      </c>
      <c r="B2" s="104"/>
      <c r="C2" s="104"/>
      <c r="D2" s="104"/>
      <c r="E2" s="104"/>
      <c r="F2" s="104"/>
      <c r="G2" s="104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20.25" customHeight="1">
      <c r="A4" s="105"/>
      <c r="B4" s="106" t="s">
        <v>235</v>
      </c>
      <c r="C4" s="106"/>
      <c r="D4" s="106"/>
      <c r="E4" s="106" t="s">
        <v>236</v>
      </c>
      <c r="F4" s="106"/>
      <c r="G4" s="106"/>
    </row>
    <row r="5" spans="1:7" s="3" customFormat="1" ht="57.75" customHeight="1">
      <c r="A5" s="105"/>
      <c r="B5" s="17" t="s">
        <v>30</v>
      </c>
      <c r="C5" s="17" t="s">
        <v>87</v>
      </c>
      <c r="D5" s="87" t="s">
        <v>31</v>
      </c>
      <c r="E5" s="88" t="s">
        <v>30</v>
      </c>
      <c r="F5" s="88" t="s">
        <v>87</v>
      </c>
      <c r="G5" s="70" t="s">
        <v>31</v>
      </c>
    </row>
    <row r="6" spans="1:9" s="3" customFormat="1" ht="28.5" customHeight="1">
      <c r="A6" s="70" t="s">
        <v>32</v>
      </c>
      <c r="B6" s="86">
        <f>SUM(B7:B15)</f>
        <v>31047</v>
      </c>
      <c r="C6" s="86">
        <f>SUM(C7:C15)</f>
        <v>27280</v>
      </c>
      <c r="D6" s="33">
        <f>ROUND(C6/B6*100,1)</f>
        <v>87.9</v>
      </c>
      <c r="E6" s="86">
        <f>SUM(E7:E15)</f>
        <v>8713</v>
      </c>
      <c r="F6" s="86">
        <f>SUM(F7:F15)</f>
        <v>7719</v>
      </c>
      <c r="G6" s="73">
        <f>ROUND(F6/E6*100,1)</f>
        <v>88.6</v>
      </c>
      <c r="I6" s="22"/>
    </row>
    <row r="7" spans="1:9" s="4" customFormat="1" ht="41.25" customHeight="1">
      <c r="A7" s="71" t="s">
        <v>33</v>
      </c>
      <c r="B7" s="99">
        <v>4547</v>
      </c>
      <c r="C7" s="77">
        <v>3889</v>
      </c>
      <c r="D7" s="93">
        <f aca="true" t="shared" si="0" ref="D7:D15">ROUND(C7/B7*100,1)</f>
        <v>85.5</v>
      </c>
      <c r="E7" s="99">
        <v>1414</v>
      </c>
      <c r="F7" s="77">
        <v>1309</v>
      </c>
      <c r="G7" s="73">
        <f aca="true" t="shared" si="1" ref="G7:G15">ROUND(F7/E7*100,1)</f>
        <v>92.6</v>
      </c>
      <c r="H7" s="23"/>
      <c r="I7" s="22"/>
    </row>
    <row r="8" spans="1:9" s="4" customFormat="1" ht="27" customHeight="1">
      <c r="A8" s="71" t="s">
        <v>2</v>
      </c>
      <c r="B8" s="99">
        <v>3482</v>
      </c>
      <c r="C8" s="77">
        <v>3106</v>
      </c>
      <c r="D8" s="93">
        <f t="shared" si="0"/>
        <v>89.2</v>
      </c>
      <c r="E8" s="99">
        <v>1109</v>
      </c>
      <c r="F8" s="77">
        <v>1011</v>
      </c>
      <c r="G8" s="73">
        <f t="shared" si="1"/>
        <v>91.2</v>
      </c>
      <c r="H8" s="23"/>
      <c r="I8" s="22"/>
    </row>
    <row r="9" spans="1:9" ht="27" customHeight="1">
      <c r="A9" s="71" t="s">
        <v>1</v>
      </c>
      <c r="B9" s="99">
        <v>3588</v>
      </c>
      <c r="C9" s="77">
        <v>3307</v>
      </c>
      <c r="D9" s="93">
        <f t="shared" si="0"/>
        <v>92.2</v>
      </c>
      <c r="E9" s="100">
        <v>1115</v>
      </c>
      <c r="F9" s="74">
        <v>1079</v>
      </c>
      <c r="G9" s="73">
        <f t="shared" si="1"/>
        <v>96.8</v>
      </c>
      <c r="H9" s="23"/>
      <c r="I9" s="22"/>
    </row>
    <row r="10" spans="1:9" ht="27" customHeight="1">
      <c r="A10" s="71" t="s">
        <v>0</v>
      </c>
      <c r="B10" s="99">
        <v>1836</v>
      </c>
      <c r="C10" s="77">
        <v>1683</v>
      </c>
      <c r="D10" s="93">
        <f t="shared" si="0"/>
        <v>91.7</v>
      </c>
      <c r="E10" s="100">
        <v>569</v>
      </c>
      <c r="F10" s="74">
        <v>530</v>
      </c>
      <c r="G10" s="73">
        <f t="shared" si="1"/>
        <v>93.1</v>
      </c>
      <c r="H10" s="23"/>
      <c r="I10" s="22"/>
    </row>
    <row r="11" spans="1:9" s="15" customFormat="1" ht="31.5" customHeight="1">
      <c r="A11" s="71" t="s">
        <v>4</v>
      </c>
      <c r="B11" s="99">
        <v>5521</v>
      </c>
      <c r="C11" s="77">
        <v>4911</v>
      </c>
      <c r="D11" s="93">
        <f t="shared" si="0"/>
        <v>89</v>
      </c>
      <c r="E11" s="100">
        <v>1549</v>
      </c>
      <c r="F11" s="74">
        <v>1426</v>
      </c>
      <c r="G11" s="73">
        <f t="shared" si="1"/>
        <v>92.1</v>
      </c>
      <c r="H11" s="23"/>
      <c r="I11" s="22"/>
    </row>
    <row r="12" spans="1:9" ht="42" customHeight="1">
      <c r="A12" s="71" t="s">
        <v>29</v>
      </c>
      <c r="B12" s="100">
        <v>1068</v>
      </c>
      <c r="C12" s="74">
        <v>775</v>
      </c>
      <c r="D12" s="93">
        <f t="shared" si="0"/>
        <v>72.6</v>
      </c>
      <c r="E12" s="100">
        <v>324</v>
      </c>
      <c r="F12" s="74">
        <v>237</v>
      </c>
      <c r="G12" s="73">
        <f t="shared" si="1"/>
        <v>73.1</v>
      </c>
      <c r="H12" s="23"/>
      <c r="I12" s="22"/>
    </row>
    <row r="13" spans="1:9" ht="30.75" customHeight="1">
      <c r="A13" s="71" t="s">
        <v>5</v>
      </c>
      <c r="B13" s="100">
        <v>3088</v>
      </c>
      <c r="C13" s="74">
        <v>2649</v>
      </c>
      <c r="D13" s="93">
        <f t="shared" si="0"/>
        <v>85.8</v>
      </c>
      <c r="E13" s="100">
        <v>902</v>
      </c>
      <c r="F13" s="74">
        <v>668</v>
      </c>
      <c r="G13" s="73">
        <f t="shared" si="1"/>
        <v>74.1</v>
      </c>
      <c r="H13" s="23"/>
      <c r="I13" s="22"/>
    </row>
    <row r="14" spans="1:9" ht="59.25" customHeight="1">
      <c r="A14" s="71" t="s">
        <v>6</v>
      </c>
      <c r="B14" s="100">
        <v>4761</v>
      </c>
      <c r="C14" s="74">
        <v>4223</v>
      </c>
      <c r="D14" s="93">
        <f t="shared" si="0"/>
        <v>88.7</v>
      </c>
      <c r="E14" s="100">
        <v>923</v>
      </c>
      <c r="F14" s="74">
        <v>745</v>
      </c>
      <c r="G14" s="73">
        <f t="shared" si="1"/>
        <v>80.7</v>
      </c>
      <c r="H14" s="23"/>
      <c r="I14" s="22"/>
    </row>
    <row r="15" spans="1:9" ht="27" customHeight="1">
      <c r="A15" s="71" t="s">
        <v>35</v>
      </c>
      <c r="B15" s="100">
        <v>3156</v>
      </c>
      <c r="C15" s="74">
        <v>2737</v>
      </c>
      <c r="D15" s="93">
        <f t="shared" si="0"/>
        <v>86.7</v>
      </c>
      <c r="E15" s="100">
        <v>808</v>
      </c>
      <c r="F15" s="74">
        <v>714</v>
      </c>
      <c r="G15" s="73">
        <f t="shared" si="1"/>
        <v>88.4</v>
      </c>
      <c r="H15" s="23"/>
      <c r="I15" s="22"/>
    </row>
    <row r="16" ht="12.75">
      <c r="B16" s="24"/>
    </row>
    <row r="17" ht="12.75">
      <c r="B17" s="24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30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5"/>
  <cols>
    <col min="1" max="1" width="42.00390625" style="5" customWidth="1"/>
    <col min="2" max="4" width="15.7109375" style="5" customWidth="1"/>
    <col min="5" max="5" width="14.140625" style="5" customWidth="1"/>
    <col min="6" max="6" width="8.8515625" style="5" customWidth="1"/>
    <col min="7" max="7" width="43.00390625" style="5" customWidth="1"/>
    <col min="8" max="16384" width="8.8515625" style="5" customWidth="1"/>
  </cols>
  <sheetData>
    <row r="1" spans="1:4" s="1" customFormat="1" ht="42.75" customHeight="1">
      <c r="A1" s="130" t="s">
        <v>261</v>
      </c>
      <c r="B1" s="130"/>
      <c r="C1" s="130"/>
      <c r="D1" s="130"/>
    </row>
    <row r="2" spans="1:4" s="1" customFormat="1" ht="21.75" customHeight="1">
      <c r="A2" s="104" t="s">
        <v>7</v>
      </c>
      <c r="B2" s="104"/>
      <c r="C2" s="104"/>
      <c r="D2" s="104"/>
    </row>
    <row r="3" spans="1:4" s="3" customFormat="1" ht="12" customHeight="1">
      <c r="A3" s="2"/>
      <c r="B3" s="2"/>
      <c r="C3" s="2"/>
      <c r="D3" s="2"/>
    </row>
    <row r="4" spans="1:4" s="3" customFormat="1" ht="20.25" customHeight="1">
      <c r="A4" s="105"/>
      <c r="B4" s="131" t="s">
        <v>38</v>
      </c>
      <c r="C4" s="132" t="s">
        <v>39</v>
      </c>
      <c r="D4" s="133" t="s">
        <v>76</v>
      </c>
    </row>
    <row r="5" spans="1:4" s="3" customFormat="1" ht="59.25" customHeight="1">
      <c r="A5" s="105"/>
      <c r="B5" s="131"/>
      <c r="C5" s="132"/>
      <c r="D5" s="133"/>
    </row>
    <row r="6" spans="1:4" s="12" customFormat="1" ht="34.5" customHeight="1">
      <c r="A6" s="30" t="s">
        <v>32</v>
      </c>
      <c r="B6" s="79">
        <f>SUM(B9:B27)</f>
        <v>2227</v>
      </c>
      <c r="C6" s="21">
        <v>7719</v>
      </c>
      <c r="D6" s="67">
        <f>C6/B6</f>
        <v>3.4660978895374943</v>
      </c>
    </row>
    <row r="7" spans="1:4" s="12" customFormat="1" ht="24.75" customHeight="1">
      <c r="A7" s="30" t="s">
        <v>37</v>
      </c>
      <c r="B7" s="80" t="s">
        <v>40</v>
      </c>
      <c r="C7" s="67">
        <f>SUM(C9:C27)</f>
        <v>6617</v>
      </c>
      <c r="D7" s="82" t="s">
        <v>40</v>
      </c>
    </row>
    <row r="8" spans="1:4" s="12" customFormat="1" ht="31.5" customHeight="1">
      <c r="A8" s="81" t="s">
        <v>8</v>
      </c>
      <c r="B8" s="68"/>
      <c r="C8" s="67"/>
      <c r="D8" s="82"/>
    </row>
    <row r="9" spans="1:7" ht="39" customHeight="1">
      <c r="A9" s="56" t="s">
        <v>9</v>
      </c>
      <c r="B9" s="62">
        <v>49</v>
      </c>
      <c r="C9" s="62">
        <v>511</v>
      </c>
      <c r="D9" s="67">
        <f>C9/B9</f>
        <v>10.428571428571429</v>
      </c>
      <c r="E9" s="13"/>
      <c r="G9" s="14"/>
    </row>
    <row r="10" spans="1:7" ht="35.25" customHeight="1">
      <c r="A10" s="56" t="s">
        <v>10</v>
      </c>
      <c r="B10" s="62">
        <v>10</v>
      </c>
      <c r="C10" s="62">
        <v>42</v>
      </c>
      <c r="D10" s="67">
        <f>C10/B10</f>
        <v>4.2</v>
      </c>
      <c r="E10" s="13"/>
      <c r="G10" s="14"/>
    </row>
    <row r="11" spans="1:7" s="15" customFormat="1" ht="20.25" customHeight="1">
      <c r="A11" s="56" t="s">
        <v>11</v>
      </c>
      <c r="B11" s="62">
        <v>370</v>
      </c>
      <c r="C11" s="62">
        <v>1017</v>
      </c>
      <c r="D11" s="67">
        <f aca="true" t="shared" si="0" ref="D11:D27">C11/B11</f>
        <v>2.7486486486486488</v>
      </c>
      <c r="E11" s="13"/>
      <c r="F11" s="5"/>
      <c r="G11" s="14"/>
    </row>
    <row r="12" spans="1:9" ht="36" customHeight="1">
      <c r="A12" s="56" t="s">
        <v>12</v>
      </c>
      <c r="B12" s="62">
        <v>99</v>
      </c>
      <c r="C12" s="62">
        <v>215</v>
      </c>
      <c r="D12" s="67">
        <f t="shared" si="0"/>
        <v>2.1717171717171717</v>
      </c>
      <c r="E12" s="13"/>
      <c r="G12" s="14"/>
      <c r="I12" s="16"/>
    </row>
    <row r="13" spans="1:7" ht="30" customHeight="1">
      <c r="A13" s="56" t="s">
        <v>13</v>
      </c>
      <c r="B13" s="62">
        <v>31</v>
      </c>
      <c r="C13" s="62">
        <v>69</v>
      </c>
      <c r="D13" s="67">
        <f t="shared" si="0"/>
        <v>2.225806451612903</v>
      </c>
      <c r="E13" s="13"/>
      <c r="G13" s="14"/>
    </row>
    <row r="14" spans="1:7" ht="19.5" customHeight="1">
      <c r="A14" s="56" t="s">
        <v>14</v>
      </c>
      <c r="B14" s="62">
        <v>171</v>
      </c>
      <c r="C14" s="62">
        <v>215</v>
      </c>
      <c r="D14" s="67">
        <f t="shared" si="0"/>
        <v>1.2573099415204678</v>
      </c>
      <c r="E14" s="13"/>
      <c r="G14" s="37"/>
    </row>
    <row r="15" spans="1:7" ht="36" customHeight="1">
      <c r="A15" s="56" t="s">
        <v>15</v>
      </c>
      <c r="B15" s="62">
        <v>620</v>
      </c>
      <c r="C15" s="62">
        <v>1326</v>
      </c>
      <c r="D15" s="67">
        <f t="shared" si="0"/>
        <v>2.138709677419355</v>
      </c>
      <c r="E15" s="13"/>
      <c r="G15" s="14"/>
    </row>
    <row r="16" spans="1:7" ht="34.5" customHeight="1">
      <c r="A16" s="56" t="s">
        <v>16</v>
      </c>
      <c r="B16" s="62">
        <v>139</v>
      </c>
      <c r="C16" s="62">
        <v>283</v>
      </c>
      <c r="D16" s="67">
        <f t="shared" si="0"/>
        <v>2.035971223021583</v>
      </c>
      <c r="E16" s="13"/>
      <c r="G16" s="14"/>
    </row>
    <row r="17" spans="1:7" ht="35.25" customHeight="1">
      <c r="A17" s="56" t="s">
        <v>17</v>
      </c>
      <c r="B17" s="62">
        <v>246</v>
      </c>
      <c r="C17" s="62">
        <v>261</v>
      </c>
      <c r="D17" s="67">
        <f t="shared" si="0"/>
        <v>1.0609756097560976</v>
      </c>
      <c r="E17" s="13"/>
      <c r="G17" s="14"/>
    </row>
    <row r="18" spans="1:7" ht="24" customHeight="1">
      <c r="A18" s="56" t="s">
        <v>18</v>
      </c>
      <c r="B18" s="62">
        <v>20</v>
      </c>
      <c r="C18" s="62">
        <v>90</v>
      </c>
      <c r="D18" s="67">
        <f t="shared" si="0"/>
        <v>4.5</v>
      </c>
      <c r="E18" s="13"/>
      <c r="G18" s="14"/>
    </row>
    <row r="19" spans="1:7" ht="17.25" customHeight="1">
      <c r="A19" s="56" t="s">
        <v>19</v>
      </c>
      <c r="B19" s="62">
        <v>6</v>
      </c>
      <c r="C19" s="62">
        <v>174</v>
      </c>
      <c r="D19" s="67">
        <f t="shared" si="0"/>
        <v>29</v>
      </c>
      <c r="E19" s="13"/>
      <c r="G19" s="14"/>
    </row>
    <row r="20" spans="1:7" ht="18" customHeight="1">
      <c r="A20" s="56" t="s">
        <v>20</v>
      </c>
      <c r="B20" s="62">
        <v>18</v>
      </c>
      <c r="C20" s="62">
        <v>40</v>
      </c>
      <c r="D20" s="67">
        <f t="shared" si="0"/>
        <v>2.2222222222222223</v>
      </c>
      <c r="E20" s="13"/>
      <c r="G20" s="14"/>
    </row>
    <row r="21" spans="1:7" ht="32.25" customHeight="1">
      <c r="A21" s="56" t="s">
        <v>21</v>
      </c>
      <c r="B21" s="62">
        <v>31</v>
      </c>
      <c r="C21" s="62">
        <v>203</v>
      </c>
      <c r="D21" s="67">
        <f t="shared" si="0"/>
        <v>6.548387096774194</v>
      </c>
      <c r="E21" s="13"/>
      <c r="G21" s="38"/>
    </row>
    <row r="22" spans="1:7" ht="35.25" customHeight="1">
      <c r="A22" s="56" t="s">
        <v>22</v>
      </c>
      <c r="B22" s="62">
        <v>73</v>
      </c>
      <c r="C22" s="62">
        <v>131</v>
      </c>
      <c r="D22" s="67">
        <f t="shared" si="0"/>
        <v>1.7945205479452055</v>
      </c>
      <c r="E22" s="13"/>
      <c r="G22" s="14"/>
    </row>
    <row r="23" spans="1:7" ht="33" customHeight="1">
      <c r="A23" s="56" t="s">
        <v>23</v>
      </c>
      <c r="B23" s="62">
        <v>37</v>
      </c>
      <c r="C23" s="62">
        <v>1128</v>
      </c>
      <c r="D23" s="67">
        <f t="shared" si="0"/>
        <v>30.486486486486488</v>
      </c>
      <c r="E23" s="13"/>
      <c r="G23" s="14"/>
    </row>
    <row r="24" spans="1:7" ht="19.5" customHeight="1">
      <c r="A24" s="56" t="s">
        <v>24</v>
      </c>
      <c r="B24" s="62">
        <v>77</v>
      </c>
      <c r="C24" s="62">
        <v>216</v>
      </c>
      <c r="D24" s="67">
        <f t="shared" si="0"/>
        <v>2.8051948051948052</v>
      </c>
      <c r="E24" s="13"/>
      <c r="G24" s="14"/>
    </row>
    <row r="25" spans="1:7" ht="30.75" customHeight="1">
      <c r="A25" s="56" t="s">
        <v>25</v>
      </c>
      <c r="B25" s="62">
        <v>120</v>
      </c>
      <c r="C25" s="62">
        <v>558</v>
      </c>
      <c r="D25" s="67">
        <f t="shared" si="0"/>
        <v>4.65</v>
      </c>
      <c r="E25" s="13"/>
      <c r="G25" s="14"/>
    </row>
    <row r="26" spans="1:7" ht="22.5" customHeight="1">
      <c r="A26" s="56" t="s">
        <v>26</v>
      </c>
      <c r="B26" s="62">
        <v>48</v>
      </c>
      <c r="C26" s="62">
        <v>40</v>
      </c>
      <c r="D26" s="67">
        <f t="shared" si="0"/>
        <v>0.8333333333333334</v>
      </c>
      <c r="E26" s="13"/>
      <c r="G26" s="14"/>
    </row>
    <row r="27" spans="1:7" ht="22.5" customHeight="1">
      <c r="A27" s="56" t="s">
        <v>27</v>
      </c>
      <c r="B27" s="62">
        <v>62</v>
      </c>
      <c r="C27" s="62">
        <v>98</v>
      </c>
      <c r="D27" s="67">
        <f t="shared" si="0"/>
        <v>1.5806451612903225</v>
      </c>
      <c r="E27" s="13"/>
      <c r="G27" s="14"/>
    </row>
    <row r="28" spans="1:7" ht="21.75" customHeight="1">
      <c r="A28" s="129"/>
      <c r="B28" s="129"/>
      <c r="C28" s="6"/>
      <c r="D28" s="6"/>
      <c r="G28" s="14"/>
    </row>
    <row r="29" spans="1:7" ht="15">
      <c r="A29" s="6"/>
      <c r="B29" s="6"/>
      <c r="C29" s="6"/>
      <c r="D29" s="6"/>
      <c r="G29" s="14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20"/>
  <sheetViews>
    <sheetView view="pageBreakPreview" zoomScaleNormal="75" zoomScaleSheetLayoutView="100" zoomScalePageLayoutView="0" workbookViewId="0" topLeftCell="A1">
      <selection activeCell="A3" sqref="A3:A4"/>
    </sheetView>
  </sheetViews>
  <sheetFormatPr defaultColWidth="9.140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30" t="s">
        <v>262</v>
      </c>
      <c r="B1" s="130"/>
      <c r="C1" s="130"/>
      <c r="D1" s="130"/>
    </row>
    <row r="2" spans="1:4" s="1" customFormat="1" ht="12.75" customHeight="1">
      <c r="A2" s="52"/>
      <c r="B2" s="52"/>
      <c r="C2" s="52"/>
      <c r="D2" s="52"/>
    </row>
    <row r="3" spans="1:4" s="3" customFormat="1" ht="25.5" customHeight="1">
      <c r="A3" s="105"/>
      <c r="B3" s="132" t="s">
        <v>38</v>
      </c>
      <c r="C3" s="132" t="s">
        <v>39</v>
      </c>
      <c r="D3" s="132" t="s">
        <v>76</v>
      </c>
    </row>
    <row r="4" spans="1:4" s="3" customFormat="1" ht="82.5" customHeight="1">
      <c r="A4" s="105"/>
      <c r="B4" s="132"/>
      <c r="C4" s="132"/>
      <c r="D4" s="132"/>
    </row>
    <row r="5" spans="1:6" s="4" customFormat="1" ht="34.5" customHeight="1">
      <c r="A5" s="70" t="s">
        <v>32</v>
      </c>
      <c r="B5" s="78">
        <f>SUM(B6:B14)</f>
        <v>2227</v>
      </c>
      <c r="C5" s="78">
        <f>SUM(C6:C14)</f>
        <v>7719</v>
      </c>
      <c r="D5" s="18">
        <f>C5/B5</f>
        <v>3.4660978895374943</v>
      </c>
      <c r="F5" s="19"/>
    </row>
    <row r="6" spans="1:10" ht="39" customHeight="1">
      <c r="A6" s="71" t="s">
        <v>33</v>
      </c>
      <c r="B6" s="99">
        <v>111</v>
      </c>
      <c r="C6" s="77">
        <v>1309</v>
      </c>
      <c r="D6" s="18">
        <f aca="true" t="shared" si="0" ref="D6:D14">C6/B6</f>
        <v>11.792792792792794</v>
      </c>
      <c r="F6" s="19"/>
      <c r="G6" s="20"/>
      <c r="J6" s="20"/>
    </row>
    <row r="7" spans="1:10" ht="24" customHeight="1">
      <c r="A7" s="71" t="s">
        <v>2</v>
      </c>
      <c r="B7" s="99">
        <v>103</v>
      </c>
      <c r="C7" s="77">
        <v>1011</v>
      </c>
      <c r="D7" s="18">
        <f t="shared" si="0"/>
        <v>9.815533980582524</v>
      </c>
      <c r="F7" s="19"/>
      <c r="G7" s="20"/>
      <c r="J7" s="20"/>
    </row>
    <row r="8" spans="1:10" s="15" customFormat="1" ht="24" customHeight="1">
      <c r="A8" s="71" t="s">
        <v>1</v>
      </c>
      <c r="B8" s="100">
        <v>241</v>
      </c>
      <c r="C8" s="74">
        <v>1079</v>
      </c>
      <c r="D8" s="18">
        <f t="shared" si="0"/>
        <v>4.477178423236515</v>
      </c>
      <c r="E8" s="5"/>
      <c r="F8" s="19"/>
      <c r="G8" s="20"/>
      <c r="H8" s="5"/>
      <c r="J8" s="20"/>
    </row>
    <row r="9" spans="1:10" ht="24" customHeight="1">
      <c r="A9" s="71" t="s">
        <v>0</v>
      </c>
      <c r="B9" s="100">
        <v>107</v>
      </c>
      <c r="C9" s="74">
        <v>530</v>
      </c>
      <c r="D9" s="18">
        <f t="shared" si="0"/>
        <v>4.953271028037383</v>
      </c>
      <c r="F9" s="19"/>
      <c r="G9" s="20"/>
      <c r="J9" s="20"/>
    </row>
    <row r="10" spans="1:10" ht="28.5" customHeight="1">
      <c r="A10" s="71" t="s">
        <v>4</v>
      </c>
      <c r="B10" s="100">
        <v>641</v>
      </c>
      <c r="C10" s="74">
        <v>1426</v>
      </c>
      <c r="D10" s="18">
        <f t="shared" si="0"/>
        <v>2.2246489859594383</v>
      </c>
      <c r="F10" s="19"/>
      <c r="G10" s="20"/>
      <c r="J10" s="20"/>
    </row>
    <row r="11" spans="1:10" ht="59.25" customHeight="1">
      <c r="A11" s="71" t="s">
        <v>29</v>
      </c>
      <c r="B11" s="100">
        <v>16</v>
      </c>
      <c r="C11" s="74">
        <v>237</v>
      </c>
      <c r="D11" s="18">
        <f t="shared" si="0"/>
        <v>14.8125</v>
      </c>
      <c r="F11" s="19"/>
      <c r="G11" s="20"/>
      <c r="J11" s="20"/>
    </row>
    <row r="12" spans="1:17" ht="24" customHeight="1">
      <c r="A12" s="71" t="s">
        <v>5</v>
      </c>
      <c r="B12" s="100">
        <v>497</v>
      </c>
      <c r="C12" s="74">
        <v>668</v>
      </c>
      <c r="D12" s="18">
        <f t="shared" si="0"/>
        <v>1.3440643863179074</v>
      </c>
      <c r="F12" s="19"/>
      <c r="G12" s="20"/>
      <c r="J12" s="20"/>
      <c r="Q12" s="7"/>
    </row>
    <row r="13" spans="1:17" ht="75" customHeight="1">
      <c r="A13" s="71" t="s">
        <v>6</v>
      </c>
      <c r="B13" s="100">
        <v>290</v>
      </c>
      <c r="C13" s="74">
        <v>745</v>
      </c>
      <c r="D13" s="18">
        <f t="shared" si="0"/>
        <v>2.5689655172413794</v>
      </c>
      <c r="F13" s="19"/>
      <c r="G13" s="20"/>
      <c r="J13" s="20"/>
      <c r="Q13" s="7"/>
    </row>
    <row r="14" spans="1:17" ht="24.75" customHeight="1">
      <c r="A14" s="71" t="s">
        <v>34</v>
      </c>
      <c r="B14" s="100">
        <v>221</v>
      </c>
      <c r="C14" s="74">
        <v>714</v>
      </c>
      <c r="D14" s="18">
        <f t="shared" si="0"/>
        <v>3.230769230769231</v>
      </c>
      <c r="F14" s="19"/>
      <c r="G14" s="20"/>
      <c r="J14" s="20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2018-12-11T09:39:25Z</dcterms:modified>
  <cp:category/>
  <cp:version/>
  <cp:contentType/>
  <cp:contentStatus/>
</cp:coreProperties>
</file>