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5" windowWidth="9720" windowHeight="6750" activeTab="1"/>
  </bookViews>
  <sheets>
    <sheet name="1" sheetId="1" r:id="rId1"/>
    <sheet name="2" sheetId="2" r:id="rId2"/>
    <sheet name="3 " sheetId="3" r:id="rId3"/>
    <sheet name="4 " sheetId="4" r:id="rId4"/>
    <sheet name="5 " sheetId="5" r:id="rId5"/>
    <sheet name="6" sheetId="6" r:id="rId6"/>
    <sheet name="7" sheetId="7" r:id="rId7"/>
    <sheet name="8" sheetId="8" r:id="rId8"/>
    <sheet name="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ACwvu.форма7." localSheetId="8" hidden="1">'9'!#REF!</definedName>
    <definedName name="date.e" localSheetId="0">'[1]Sheet1 (3)'!#REF!</definedName>
    <definedName name="date.e" localSheetId="1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1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'[2]Sheet3'!$A$3</definedName>
    <definedName name="hjj" localSheetId="1">'[2]Sheet3'!$A$3</definedName>
    <definedName name="hjj" localSheetId="5">'[2]Sheet3'!$A$3</definedName>
    <definedName name="hjj" localSheetId="6">'[3]Sheet3'!$A$3</definedName>
    <definedName name="hjj" localSheetId="7">'[2]Sheet3'!$A$3</definedName>
    <definedName name="hjj" localSheetId="8">'[2]Sheet3'!$A$3</definedName>
    <definedName name="hjj">'[4]Sheet3'!$A$3</definedName>
    <definedName name="hl_0" localSheetId="0">#REF!</definedName>
    <definedName name="hl_0" localSheetId="1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0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1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1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Swvu.форма7." localSheetId="8" hidden="1">'9'!#REF!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3">'4 '!$4:$7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_xlnm.Print_Titles" localSheetId="8">'9'!$A:$A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'1'!$A$1:$G$25</definedName>
    <definedName name="_xlnm.Print_Area" localSheetId="1">'2'!$A$1:$G$15</definedName>
    <definedName name="_xlnm.Print_Area" localSheetId="2">'3 '!$A$1:$G$57</definedName>
    <definedName name="_xlnm.Print_Area" localSheetId="5">'6'!$A$1:$G$28</definedName>
    <definedName name="_xlnm.Print_Area" localSheetId="6">'7'!$A$1:$G$15</definedName>
    <definedName name="_xlnm.Print_Area" localSheetId="7">'8'!$A$1:$D$27</definedName>
    <definedName name="_xlnm.Print_Area" localSheetId="8">'9'!$A$1:$D$14</definedName>
    <definedName name="олд" localSheetId="0">'[5]Sheet1 (3)'!#REF!</definedName>
    <definedName name="олд" localSheetId="1">'[5]Sheet1 (3)'!#REF!</definedName>
    <definedName name="олд" localSheetId="5">'[5]Sheet1 (3)'!#REF!</definedName>
    <definedName name="олд" localSheetId="6">'[5]Sheet1 (3)'!#REF!</definedName>
    <definedName name="олд" localSheetId="7">'[5]Sheet1 (3)'!#REF!</definedName>
    <definedName name="олд" localSheetId="8">'[5]Sheet1 (3)'!#REF!</definedName>
    <definedName name="олд">'[5]Sheet1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'[6]Sheet3'!$A$2</definedName>
    <definedName name="ц" localSheetId="1">'[6]Sheet3'!$A$2</definedName>
    <definedName name="ц" localSheetId="5">'[6]Sheet3'!$A$2</definedName>
    <definedName name="ц" localSheetId="6">'[7]Sheet3'!$A$2</definedName>
    <definedName name="ц" localSheetId="7">'[6]Sheet3'!$A$2</definedName>
    <definedName name="ц" localSheetId="8">'[6]Sheet3'!$A$2</definedName>
    <definedName name="ц">'[8]Sheet3'!$A$2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<sst xmlns="http://schemas.openxmlformats.org/spreadsheetml/2006/main" count="410" uniqueCount="234">
  <si>
    <t>Технічні службовці</t>
  </si>
  <si>
    <t>Фахівці</t>
  </si>
  <si>
    <t>Професіонали</t>
  </si>
  <si>
    <t>Найпростіші професії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</si>
  <si>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</si>
  <si>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</si>
  <si>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</si>
  <si>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</si>
  <si>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</si>
  <si>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</si>
  <si>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</si>
  <si>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</si>
  <si>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</si>
  <si>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</si>
  <si>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</si>
  <si>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</si>
  <si>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</si>
  <si>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</si>
  <si>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</si>
  <si>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</si>
  <si>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</si>
  <si>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</si>
  <si>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</si>
  <si>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</si>
  <si>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</si>
  <si>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</si>
  <si>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</si>
  <si>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</si>
  <si>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Законодавці, вищі державні службовці, керівники, менеджери</t>
  </si>
  <si>
    <t>Кваліфіковані робітники сільського та лісового господарств, риборозведення та рибальства</t>
  </si>
  <si>
    <t>2017 р.</t>
  </si>
  <si>
    <t>Темпи зростання (зниження)</t>
  </si>
  <si>
    <t xml:space="preserve">Усього 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</si>
  <si>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</si>
  <si>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</si>
  <si>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</si>
  <si>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</si>
  <si>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</si>
  <si>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</si>
  <si>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</si>
  <si>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</si>
  <si>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</si>
  <si>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</si>
  <si>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</si>
  <si>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</si>
  <si>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</si>
  <si>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r>
      <t xml:space="preserve">Середній розмір запропонованої заробітної плати, </t>
    </r>
    <r>
      <rPr>
        <i/>
        <sz val="12"/>
        <rFont val="Times New Roman"/>
        <family val="1"/>
      </rPr>
      <t>грн.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</si>
  <si>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</si>
  <si>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</si>
  <si>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</si>
  <si>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охоронник</t>
  </si>
  <si>
    <t xml:space="preserve"> кухар</t>
  </si>
  <si>
    <t xml:space="preserve"> бухгалтер</t>
  </si>
  <si>
    <t xml:space="preserve"> прибиральник службових приміщень</t>
  </si>
  <si>
    <t xml:space="preserve"> слюсар-ремонтник</t>
  </si>
  <si>
    <t xml:space="preserve"> вантажник</t>
  </si>
  <si>
    <t xml:space="preserve"> сторож</t>
  </si>
  <si>
    <t xml:space="preserve"> спеціаліст державної служби</t>
  </si>
  <si>
    <t xml:space="preserve"> швачка</t>
  </si>
  <si>
    <t xml:space="preserve"> двірник</t>
  </si>
  <si>
    <t xml:space="preserve"> укладальник-пакувальник</t>
  </si>
  <si>
    <t xml:space="preserve"> комірник</t>
  </si>
  <si>
    <t xml:space="preserve"> касир торговельного залу</t>
  </si>
  <si>
    <t xml:space="preserve"> вихователь</t>
  </si>
  <si>
    <t xml:space="preserve"> офіціант</t>
  </si>
  <si>
    <t xml:space="preserve"> адміністратор</t>
  </si>
  <si>
    <t xml:space="preserve"> кухонний робітник</t>
  </si>
  <si>
    <t xml:space="preserve"> бармен</t>
  </si>
  <si>
    <t xml:space="preserve"> помічник вихователя</t>
  </si>
  <si>
    <t xml:space="preserve"> (за розділами професій)</t>
  </si>
  <si>
    <t>Б</t>
  </si>
  <si>
    <t xml:space="preserve"> сестра медична</t>
  </si>
  <si>
    <t xml:space="preserve"> фармацевт</t>
  </si>
  <si>
    <t>Кваліфіковані робітники сільського та лісового господарств,                                       риборозведення та рибальства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</si>
  <si>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</si>
  <si>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>(ТОП - 50)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</si>
  <si>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</si>
  <si>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</si>
  <si>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 xml:space="preserve"> продавець продовольчих товарів</t>
  </si>
  <si>
    <t xml:space="preserve"> оператор котельні</t>
  </si>
  <si>
    <t xml:space="preserve"> менеджер (управитель) із збуту</t>
  </si>
  <si>
    <t xml:space="preserve"> майстер</t>
  </si>
  <si>
    <t xml:space="preserve"> діловод</t>
  </si>
  <si>
    <t xml:space="preserve"> перукар (перукар - модельєр)</t>
  </si>
  <si>
    <t xml:space="preserve"> пекар</t>
  </si>
  <si>
    <t xml:space="preserve"> верстатник деревообробних верстатів</t>
  </si>
  <si>
    <t xml:space="preserve"> в'язальник схемних джгутів, кабелів та шнурів</t>
  </si>
  <si>
    <t xml:space="preserve"> робітник з благоустрою</t>
  </si>
  <si>
    <t>2018 р.</t>
  </si>
  <si>
    <t>в Івано-Франківській області</t>
  </si>
  <si>
    <r>
      <rPr>
        <b/>
        <sz val="16"/>
        <rFont val="Times New Roman Cyr"/>
        <family val="0"/>
      </rPr>
      <t>в Івано-Франківській області</t>
    </r>
    <r>
      <rPr>
        <i/>
        <sz val="16"/>
        <rFont val="Times New Roman Cyr"/>
        <family val="0"/>
      </rPr>
      <t xml:space="preserve">    (за професійними групами)</t>
    </r>
  </si>
  <si>
    <t>Кількість вакансій, зареєстрованих в державній службі зайнятості</t>
  </si>
  <si>
    <t>А</t>
  </si>
  <si>
    <t xml:space="preserve"> головний бухгалтер</t>
  </si>
  <si>
    <t xml:space="preserve"> завідувач господарства</t>
  </si>
  <si>
    <t xml:space="preserve"> викладач вищого навчального закладу</t>
  </si>
  <si>
    <t xml:space="preserve"> оператор комп'ютерного набору</t>
  </si>
  <si>
    <t xml:space="preserve"> покоївка</t>
  </si>
  <si>
    <t xml:space="preserve"> молодша медична сестра з догляду за хворими</t>
  </si>
  <si>
    <t xml:space="preserve"> електромонтер з ремонту та обслуговування електроустаткування</t>
  </si>
  <si>
    <t xml:space="preserve">Кількість вакансій, зареєстрованих в державній службі зайнятості </t>
  </si>
  <si>
    <r>
      <rPr>
        <b/>
        <sz val="16"/>
        <rFont val="Times New Roman Cyr"/>
        <family val="0"/>
      </rPr>
      <t>Івано-Франківської області</t>
    </r>
    <r>
      <rPr>
        <i/>
        <sz val="16"/>
        <rFont val="Times New Roman Cyr"/>
        <family val="0"/>
      </rPr>
      <t xml:space="preserve"> (за видами економічної діяльності)</t>
    </r>
  </si>
  <si>
    <r>
      <rPr>
        <b/>
        <sz val="18"/>
        <rFont val="Times New Roman Cyr"/>
        <family val="0"/>
      </rPr>
      <t>Івано-Франківської області</t>
    </r>
    <r>
      <rPr>
        <i/>
        <sz val="18"/>
        <rFont val="Times New Roman Cyr"/>
        <family val="0"/>
      </rPr>
      <t xml:space="preserve"> (за професійними групами)</t>
    </r>
  </si>
  <si>
    <t>муляр</t>
  </si>
  <si>
    <t>грануляторник</t>
  </si>
  <si>
    <t>інженер-технолог</t>
  </si>
  <si>
    <t>енергетик</t>
  </si>
  <si>
    <t>оператор мийної установки</t>
  </si>
  <si>
    <t xml:space="preserve"> заготівельник продуктів і сировини</t>
  </si>
  <si>
    <t xml:space="preserve"> агент комерційний</t>
  </si>
  <si>
    <t xml:space="preserve"> артист оркестру (духового, естрадного, народних інструментів, симфонічного та ін.)</t>
  </si>
  <si>
    <t>оператор склоформувальних машин</t>
  </si>
  <si>
    <t>токар</t>
  </si>
  <si>
    <t>електрослюсар з ремонту електричних машин</t>
  </si>
  <si>
    <t>машиніст бульдозера (гірничі роботи)</t>
  </si>
  <si>
    <t>головний технолог</t>
  </si>
  <si>
    <t>електромонтер охоронно-пожежної сигналізації</t>
  </si>
  <si>
    <t>оператор верстатів з програмним керуванням</t>
  </si>
  <si>
    <t>інженер з якості</t>
  </si>
  <si>
    <t>майстер майстерні спеціальної техніки та устаткування (транспорт, зв'язок)</t>
  </si>
  <si>
    <t xml:space="preserve"> продавець непродовольчих товарів</t>
  </si>
  <si>
    <t xml:space="preserve"> лісоруб</t>
  </si>
  <si>
    <t xml:space="preserve"> тракторист</t>
  </si>
  <si>
    <t xml:space="preserve"> монтер кабельного виробництва</t>
  </si>
  <si>
    <t xml:space="preserve"> рамник</t>
  </si>
  <si>
    <t xml:space="preserve"> заступник директора</t>
  </si>
  <si>
    <t xml:space="preserve"> столяр</t>
  </si>
  <si>
    <t xml:space="preserve"> завідувач клубу</t>
  </si>
  <si>
    <t xml:space="preserve"> директор (начальник, інший керівник) підприємства</t>
  </si>
  <si>
    <t xml:space="preserve"> менеджер (управитель) з постачання</t>
  </si>
  <si>
    <t xml:space="preserve"> інженер</t>
  </si>
  <si>
    <t xml:space="preserve"> економіст</t>
  </si>
  <si>
    <t xml:space="preserve"> лікар-стоматолог</t>
  </si>
  <si>
    <t xml:space="preserve"> електрик дільниці</t>
  </si>
  <si>
    <t xml:space="preserve"> агент торговельний</t>
  </si>
  <si>
    <t xml:space="preserve"> експедитор</t>
  </si>
  <si>
    <t xml:space="preserve"> механік</t>
  </si>
  <si>
    <t xml:space="preserve"> приймальник пункту прокату</t>
  </si>
  <si>
    <t xml:space="preserve"> секретар</t>
  </si>
  <si>
    <t xml:space="preserve"> оператор поштового зв'язку</t>
  </si>
  <si>
    <t xml:space="preserve"> охоронець</t>
  </si>
  <si>
    <t xml:space="preserve"> стрілець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</si>
  <si>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</si>
  <si>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</si>
  <si>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</si>
  <si>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робітник фермерського господарства</t>
  </si>
  <si>
    <t xml:space="preserve"> слюсар-сантехнік</t>
  </si>
  <si>
    <t xml:space="preserve"> бетоняр</t>
  </si>
  <si>
    <t xml:space="preserve"> муляр</t>
  </si>
  <si>
    <t xml:space="preserve"> дорожній робітник.</t>
  </si>
  <si>
    <t xml:space="preserve"> водій навантажувача</t>
  </si>
  <si>
    <t xml:space="preserve"> машиніст екскаватора</t>
  </si>
  <si>
    <t xml:space="preserve"> машиніст-обхідник з котельного устаткування</t>
  </si>
  <si>
    <t xml:space="preserve"> складальник</t>
  </si>
  <si>
    <t xml:space="preserve"> прибиральник виробничих приміщень</t>
  </si>
  <si>
    <t xml:space="preserve"> прибиральник територій</t>
  </si>
  <si>
    <t xml:space="preserve"> керівник гуртка</t>
  </si>
  <si>
    <t xml:space="preserve"> начальник відділу поштового зв'язку</t>
  </si>
  <si>
    <t xml:space="preserve"> завідувач складу</t>
  </si>
  <si>
    <t xml:space="preserve"> викладач (методи навчання)</t>
  </si>
  <si>
    <t xml:space="preserve"> тренер-викладач з виду спорту (спортивної школи, секції і т. ін.)</t>
  </si>
  <si>
    <t xml:space="preserve"> фахівець</t>
  </si>
  <si>
    <t xml:space="preserve"> касир (на підприємстві, в установі, організації)</t>
  </si>
  <si>
    <t xml:space="preserve"> вальник лісу</t>
  </si>
  <si>
    <t xml:space="preserve"> апаратник борошномельного виробництва</t>
  </si>
  <si>
    <t>інженер-конструктор</t>
  </si>
  <si>
    <t>розмалювальник по склу</t>
  </si>
  <si>
    <t>механік-налагоджувальник</t>
  </si>
  <si>
    <t>технік з сигналізації</t>
  </si>
  <si>
    <t>колорист (лакофарбові виробництва)</t>
  </si>
  <si>
    <t>вальцювальник гумових сумішей</t>
  </si>
  <si>
    <t>пресувальник-вулканізаторник</t>
  </si>
  <si>
    <t>за січень - квітень</t>
  </si>
  <si>
    <t>станом на 1 травня</t>
  </si>
  <si>
    <t>Станом на 01.05.2018 року</t>
  </si>
  <si>
    <t xml:space="preserve"> лікар</t>
  </si>
  <si>
    <t xml:space="preserve"> продавець-консультант</t>
  </si>
  <si>
    <t xml:space="preserve"> вчитель загально-освітнього навчального закладу</t>
  </si>
  <si>
    <t xml:space="preserve"> молодша медична сестра (санітарка, санітарка-прибиральниця, санітарка-буфетниця та ін.)</t>
  </si>
  <si>
    <t xml:space="preserve"> тракторист-машиніст сільськогосподарського (лісогосподарського) виробництва</t>
  </si>
  <si>
    <t xml:space="preserve"> робітник на лісокультурних (лісогосподарських) роботах</t>
  </si>
  <si>
    <t xml:space="preserve"> електрогазозварник</t>
  </si>
  <si>
    <t xml:space="preserve"> листоноша (поштар)</t>
  </si>
  <si>
    <t xml:space="preserve">Професії, по яких кількість вакансій є найбільшою в області                                                                                                        у січні - квітні 2018 року </t>
  </si>
  <si>
    <t xml:space="preserve">Професії, по яких кількість  вакансій є найбільшою в області                                                                                                         у січні - квітні 2018 року </t>
  </si>
  <si>
    <t xml:space="preserve"> інженер з охорони праці</t>
  </si>
  <si>
    <t xml:space="preserve"> фельдшер</t>
  </si>
  <si>
    <t xml:space="preserve"> інспектор з кадрів</t>
  </si>
  <si>
    <t xml:space="preserve"> укладальник пиломатеріалів, деталей та виробів з деревини</t>
  </si>
  <si>
    <t xml:space="preserve"> формувальник залізобетонних виробів та конструкцій</t>
  </si>
  <si>
    <t xml:space="preserve"> мийник-прибиральник рухомого складу</t>
  </si>
  <si>
    <t>Професії, по яких середній розмір запропонованої заробітної плати є найбільшим, станом на 01.05.2018 року</t>
  </si>
  <si>
    <t>рихтувальник кузовів</t>
  </si>
  <si>
    <t>шпаклювальник</t>
  </si>
  <si>
    <t>директор школи (вищої спортивної майстерності, спеціалізованої дитячо-юнацької, спортивно-технічної і т. ін.)</t>
  </si>
  <si>
    <t>бруківник</t>
  </si>
  <si>
    <t>монтажник</t>
  </si>
  <si>
    <t>пошивник технічних виробів</t>
  </si>
  <si>
    <t>завантажувач-вивантажувач випалювальних печей</t>
  </si>
  <si>
    <t>монтер кабельного виробництва</t>
  </si>
  <si>
    <t>оператор технологічних установок</t>
  </si>
  <si>
    <t>майстер виробничого навчання</t>
  </si>
  <si>
    <t>машиніст крана (кранівник)</t>
  </si>
  <si>
    <t>вакуум-пресувальник керамічної маси та заготовок</t>
  </si>
  <si>
    <t>електрик цеху</t>
  </si>
  <si>
    <t>Кількість осіб, які мали статус безробітного за січень - квітень 2017-2018 рр.</t>
  </si>
  <si>
    <t>Кількість вакансій та чисельність безробітних                                                  станом на 1 травня 2018 року в Івано-Франківській області</t>
  </si>
  <si>
    <t>Кількість вакансій та чисельність безробітних за професійними групами                                   в Івано-Франківській області станом на 1 травня 2018 року</t>
  </si>
  <si>
    <t xml:space="preserve"> юрист</t>
  </si>
  <si>
    <t xml:space="preserve"> менеджер (управитель)</t>
  </si>
  <si>
    <t xml:space="preserve"> вчитель загальноосвітнього навчального закладу</t>
  </si>
  <si>
    <t xml:space="preserve"> лікар-терапевт </t>
  </si>
  <si>
    <t xml:space="preserve"> вихователь дошкільного навчального закладу</t>
  </si>
  <si>
    <t xml:space="preserve"> обліковець</t>
  </si>
  <si>
    <t xml:space="preserve"> адміністратор (господар) залу</t>
  </si>
  <si>
    <t xml:space="preserve"> пожежний-рятувальник</t>
  </si>
  <si>
    <t xml:space="preserve"> оператор птахофабрик та механізованих ферм</t>
  </si>
  <si>
    <t xml:space="preserve"> штукатур</t>
  </si>
  <si>
    <t>дизайнер інтер'єру</t>
  </si>
  <si>
    <t>штукатур</t>
  </si>
  <si>
    <t>монтажник систем утеплення будівель</t>
  </si>
  <si>
    <t>монтажник світлопрозорих та вентильованих фасадів</t>
  </si>
  <si>
    <t>лакувальник-фарбувальник (спеціальні хімічні виробництва)</t>
  </si>
  <si>
    <t>начальник цеху</t>
  </si>
  <si>
    <t>покрівельник будівельний</t>
  </si>
  <si>
    <t>інженер лісового господарства</t>
  </si>
  <si>
    <t>технік-технолог з виробництва меблів</t>
  </si>
  <si>
    <t>пожежний-рятувальник</t>
  </si>
  <si>
    <t>поліцейський (за спеціалізаціями)</t>
  </si>
  <si>
    <t>маляр</t>
  </si>
  <si>
    <t>зварник</t>
  </si>
  <si>
    <t>лицювальник-плиточник</t>
  </si>
  <si>
    <t>електромонтер з експлуатації розподільних мереж</t>
  </si>
  <si>
    <t>інженер-будівельник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</si>
</sst>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"/>
    <numFmt numFmtId="165" formatCode="0.0"/>
    <numFmt numFmtId="166" formatCode="##0"/>
    <numFmt numFmtId="167" formatCode="dd\.mm\.yyyy"/>
    <numFmt numFmtId="168" formatCode="_-* #,##0.00&quot;р.&quot;_-;\-* #,##0.00&quot;р.&quot;_-;_-* &quot;-&quot;??&quot;р.&quot;_-;_-@_-"/>
    <numFmt numFmtId="169" formatCode="_-* #,##0_р_._-;\-* #,##0_р_._-;_-* &quot;-&quot;_р_._-;_-@_-"/>
    <numFmt numFmtId="170" formatCode="_-* #,##0.00_р_._-;\-* #,##0.00_р_._-;_-* &quot;-&quot;??_р_._-;_-@_-"/>
    <numFmt numFmtId="171" formatCode="_(* #,##0.00_);_(* \(#,##0.00\);_(* &quot;-&quot;??_);_(@_)"/>
    <numFmt numFmtId="172" formatCode="0.000"/>
    <numFmt numFmtId="173" formatCode="#,##0;[Red]#,##0"/>
    <numFmt numFmtId="174" formatCode="_-* #,##0&quot;р.&quot;_-;\-* #,##0&quot;р.&quot;_-;_-* &quot;-&quot;&quot;р.&quot;_-;_-@_-"/>
    <numFmt numFmtId="175" formatCode="\X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b/>
      <sz val="18"/>
      <name val="Times New Roman Cyr"/>
      <family val="0"/>
    </font>
    <font>
      <i/>
      <sz val="18"/>
      <name val="Times New Roman Cyr"/>
      <family val="0"/>
    </font>
    <font>
      <b/>
      <sz val="15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i/>
      <sz val="16"/>
      <name val="Times New Roman"/>
      <family val="1"/>
    </font>
    <font>
      <b/>
      <sz val="13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b/>
      <sz val="12"/>
      <color indexed="8"/>
      <name val="Times New Roman Cyr"/>
      <family val="1"/>
    </font>
    <font>
      <sz val="10"/>
      <color indexed="10"/>
      <name val="Times New Roman"/>
      <family val="1"/>
    </font>
    <font>
      <sz val="12"/>
      <color indexed="10"/>
      <name val="Times New Roman Cyr"/>
      <family val="1"/>
    </font>
    <font>
      <sz val="12"/>
      <color indexed="8"/>
      <name val="Times New Roman"/>
      <family val="1"/>
    </font>
    <font>
      <b/>
      <sz val="14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0"/>
      <color theme="1"/>
      <name val="Times New Roman"/>
      <family val="2"/>
    </font>
    <font>
      <b/>
      <sz val="12"/>
      <color theme="1"/>
      <name val="Times New Roman Cyr"/>
      <family val="1"/>
    </font>
    <font>
      <sz val="10"/>
      <color rgb="FFFF0000"/>
      <name val="Times New Roman"/>
      <family val="1"/>
    </font>
    <font>
      <sz val="12"/>
      <color rgb="FFFF0000"/>
      <name val="Times New Roman Cyr"/>
      <family val="1"/>
    </font>
    <font>
      <sz val="12"/>
      <color theme="1"/>
      <name val="Times New Roman"/>
      <family val="1"/>
    </font>
    <font>
      <b/>
      <sz val="14"/>
      <color theme="1"/>
      <name val="Times New Roman Cyr"/>
      <family val="1"/>
    </font>
    <font>
      <sz val="12"/>
      <color theme="1"/>
      <name val="Times New Roman Cyr"/>
      <family val="1"/>
    </font>
    <font>
      <b/>
      <sz val="14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</borders>
  <cellStyleXfs count="60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1" fillId="13" borderId="0" applyNumberFormat="0" applyBorder="0" applyAlignment="0" applyProtection="0"/>
    <xf numFmtId="0" fontId="1" fillId="2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13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8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9" borderId="0" applyNumberFormat="0" applyBorder="0" applyAlignment="0" applyProtection="0"/>
    <xf numFmtId="0" fontId="11" fillId="30" borderId="0" applyNumberFormat="0" applyBorder="0" applyAlignment="0" applyProtection="0"/>
    <xf numFmtId="0" fontId="11" fillId="5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32" borderId="0" applyNumberFormat="0" applyBorder="0" applyAlignment="0" applyProtection="0"/>
    <xf numFmtId="0" fontId="11" fillId="9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6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9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9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44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2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66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1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2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67" fontId="10" fillId="0" borderId="0" applyFont="0" applyFill="0" applyBorder="0" applyProtection="0">
      <alignment/>
    </xf>
    <xf numFmtId="167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17" borderId="1" applyNumberFormat="0" applyAlignment="0" applyProtection="0"/>
    <xf numFmtId="0" fontId="26" fillId="17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0" fontId="26" fillId="8" borderId="1" applyNumberForma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7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72" fillId="0" borderId="15" applyNumberFormat="0" applyFill="0" applyAlignment="0" applyProtection="0"/>
    <xf numFmtId="0" fontId="20" fillId="0" borderId="5" applyNumberFormat="0" applyFill="0" applyAlignment="0" applyProtection="0"/>
    <xf numFmtId="0" fontId="37" fillId="0" borderId="16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73" fillId="0" borderId="17" applyNumberFormat="0" applyFill="0" applyAlignment="0" applyProtection="0"/>
    <xf numFmtId="0" fontId="22" fillId="0" borderId="7" applyNumberFormat="0" applyFill="0" applyAlignment="0" applyProtection="0"/>
    <xf numFmtId="0" fontId="38" fillId="0" borderId="18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74" fillId="0" borderId="19" applyNumberFormat="0" applyFill="0" applyAlignment="0" applyProtection="0"/>
    <xf numFmtId="0" fontId="24" fillId="0" borderId="9" applyNumberFormat="0" applyFill="0" applyAlignment="0" applyProtection="0"/>
    <xf numFmtId="0" fontId="39" fillId="0" borderId="20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2" borderId="1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21" applyNumberFormat="0" applyFill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7" fillId="0" borderId="0" xfId="555" applyFont="1" applyFill="1">
      <alignment/>
      <protection/>
    </xf>
    <xf numFmtId="0" fontId="44" fillId="0" borderId="0" xfId="555" applyFont="1" applyFill="1" applyBorder="1" applyAlignment="1">
      <alignment horizontal="center"/>
      <protection/>
    </xf>
    <xf numFmtId="0" fontId="44" fillId="0" borderId="0" xfId="555" applyFont="1" applyFill="1">
      <alignment/>
      <protection/>
    </xf>
    <xf numFmtId="0" fontId="44" fillId="0" borderId="0" xfId="555" applyFont="1" applyFill="1" applyAlignment="1">
      <alignment vertical="center"/>
      <protection/>
    </xf>
    <xf numFmtId="0" fontId="6" fillId="0" borderId="0" xfId="555" applyFont="1" applyFill="1">
      <alignment/>
      <protection/>
    </xf>
    <xf numFmtId="0" fontId="6" fillId="0" borderId="0" xfId="555" applyFont="1" applyFill="1" applyAlignment="1">
      <alignment wrapText="1"/>
      <protection/>
    </xf>
    <xf numFmtId="165" fontId="6" fillId="0" borderId="0" xfId="555" applyNumberFormat="1" applyFont="1" applyFill="1">
      <alignment/>
      <protection/>
    </xf>
    <xf numFmtId="165" fontId="7" fillId="0" borderId="3" xfId="555" applyNumberFormat="1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  <xf numFmtId="3" fontId="7" fillId="50" borderId="3" xfId="555" applyNumberFormat="1" applyFont="1" applyFill="1" applyBorder="1" applyAlignment="1">
      <alignment horizontal="center" vertical="center"/>
      <protection/>
    </xf>
    <xf numFmtId="3" fontId="78" fillId="50" borderId="3" xfId="555" applyNumberFormat="1" applyFont="1" applyFill="1" applyBorder="1" applyAlignment="1">
      <alignment horizontal="center" vertical="center"/>
      <protection/>
    </xf>
    <xf numFmtId="0" fontId="3" fillId="0" borderId="0" xfId="555" applyFont="1" applyFill="1" applyAlignment="1">
      <alignment vertical="center"/>
      <protection/>
    </xf>
    <xf numFmtId="1" fontId="6" fillId="0" borderId="0" xfId="555" applyNumberFormat="1" applyFont="1" applyFill="1">
      <alignment/>
      <protection/>
    </xf>
    <xf numFmtId="0" fontId="3" fillId="0" borderId="0" xfId="555" applyFont="1" applyFill="1" applyAlignment="1">
      <alignment vertical="center" wrapText="1"/>
      <protection/>
    </xf>
    <xf numFmtId="0" fontId="6" fillId="0" borderId="0" xfId="555" applyFont="1" applyFill="1" applyAlignment="1">
      <alignment vertical="center"/>
      <protection/>
    </xf>
    <xf numFmtId="0" fontId="6" fillId="0" borderId="0" xfId="555" applyFont="1" applyFill="1" applyAlignment="1">
      <alignment horizontal="center"/>
      <protection/>
    </xf>
    <xf numFmtId="14" fontId="50" fillId="0" borderId="3" xfId="481" applyNumberFormat="1" applyFont="1" applyBorder="1" applyAlignment="1">
      <alignment horizontal="center" vertical="center" wrapText="1"/>
      <protection/>
    </xf>
    <xf numFmtId="3" fontId="42" fillId="0" borderId="3" xfId="555" applyNumberFormat="1" applyFont="1" applyFill="1" applyBorder="1" applyAlignment="1">
      <alignment horizontal="center" vertical="center"/>
      <protection/>
    </xf>
    <xf numFmtId="3" fontId="51" fillId="0" borderId="0" xfId="555" applyNumberFormat="1" applyFont="1" applyFill="1" applyAlignment="1">
      <alignment horizontal="center" vertical="center"/>
      <protection/>
    </xf>
    <xf numFmtId="3" fontId="6" fillId="0" borderId="0" xfId="555" applyNumberFormat="1" applyFont="1" applyFill="1">
      <alignment/>
      <protection/>
    </xf>
    <xf numFmtId="3" fontId="7" fillId="0" borderId="3" xfId="481" applyNumberFormat="1" applyFont="1" applyBorder="1" applyAlignment="1">
      <alignment horizontal="center" vertical="center" wrapText="1"/>
      <protection/>
    </xf>
    <xf numFmtId="3" fontId="44" fillId="0" borderId="0" xfId="555" applyNumberFormat="1" applyFont="1" applyFill="1">
      <alignment/>
      <protection/>
    </xf>
    <xf numFmtId="3" fontId="44" fillId="0" borderId="0" xfId="555" applyNumberFormat="1" applyFont="1" applyFill="1" applyAlignment="1">
      <alignment vertical="center"/>
      <protection/>
    </xf>
    <xf numFmtId="0" fontId="6" fillId="0" borderId="0" xfId="555" applyFont="1" applyFill="1">
      <alignment/>
      <protection/>
    </xf>
    <xf numFmtId="0" fontId="42" fillId="0" borderId="0" xfId="555" applyFont="1" applyFill="1">
      <alignment/>
      <protection/>
    </xf>
    <xf numFmtId="0" fontId="50" fillId="0" borderId="0" xfId="555" applyFont="1" applyFill="1">
      <alignment/>
      <protection/>
    </xf>
    <xf numFmtId="14" fontId="7" fillId="0" borderId="3" xfId="481" applyNumberFormat="1" applyFont="1" applyBorder="1" applyAlignment="1">
      <alignment horizontal="center" vertical="center" wrapText="1"/>
      <protection/>
    </xf>
    <xf numFmtId="3" fontId="50" fillId="0" borderId="0" xfId="555" applyNumberFormat="1" applyFont="1" applyFill="1" applyAlignment="1">
      <alignment vertical="center"/>
      <protection/>
    </xf>
    <xf numFmtId="165" fontId="50" fillId="0" borderId="0" xfId="555" applyNumberFormat="1" applyFont="1" applyFill="1">
      <alignment/>
      <protection/>
    </xf>
    <xf numFmtId="3" fontId="50" fillId="0" borderId="0" xfId="555" applyNumberFormat="1" applyFont="1" applyFill="1">
      <alignment/>
      <protection/>
    </xf>
    <xf numFmtId="0" fontId="7" fillId="0" borderId="3" xfId="555" applyFont="1" applyFill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7" fillId="0" borderId="3" xfId="481" applyNumberFormat="1" applyFont="1" applyBorder="1" applyAlignment="1">
      <alignment horizontal="center" vertical="center" wrapText="1"/>
      <protection/>
    </xf>
    <xf numFmtId="165" fontId="42" fillId="0" borderId="3" xfId="555" applyNumberFormat="1" applyFont="1" applyFill="1" applyBorder="1" applyAlignment="1">
      <alignment horizontal="center" vertical="center" wrapText="1"/>
      <protection/>
    </xf>
    <xf numFmtId="1" fontId="42" fillId="0" borderId="3" xfId="481" applyNumberFormat="1" applyFont="1" applyBorder="1" applyAlignment="1">
      <alignment horizontal="center" vertical="center" wrapText="1"/>
      <protection/>
    </xf>
    <xf numFmtId="1" fontId="3" fillId="0" borderId="3" xfId="481" applyNumberFormat="1" applyFont="1" applyBorder="1" applyAlignment="1">
      <alignment horizontal="center" vertical="center" wrapText="1"/>
      <protection/>
    </xf>
    <xf numFmtId="1" fontId="50" fillId="0" borderId="3" xfId="481" applyNumberFormat="1" applyFont="1" applyBorder="1" applyAlignment="1">
      <alignment horizontal="center" vertical="center" wrapText="1"/>
      <protection/>
    </xf>
    <xf numFmtId="0" fontId="7" fillId="0" borderId="0" xfId="555" applyFont="1" applyFill="1" applyAlignment="1">
      <alignment vertical="center" wrapText="1"/>
      <protection/>
    </xf>
    <xf numFmtId="0" fontId="3" fillId="0" borderId="0" xfId="555" applyFont="1" applyFill="1" applyAlignment="1">
      <alignment horizontal="center" vertical="top" wrapText="1"/>
      <protection/>
    </xf>
    <xf numFmtId="0" fontId="2" fillId="0" borderId="0" xfId="534" applyFont="1">
      <alignment/>
      <protection/>
    </xf>
    <xf numFmtId="0" fontId="2" fillId="0" borderId="3" xfId="534" applyFont="1" applyBorder="1" applyAlignment="1">
      <alignment horizontal="center" vertical="center" wrapText="1"/>
      <protection/>
    </xf>
    <xf numFmtId="0" fontId="57" fillId="0" borderId="0" xfId="534" applyFont="1" applyAlignment="1">
      <alignment horizontal="center" vertical="center" wrapText="1"/>
      <protection/>
    </xf>
    <xf numFmtId="0" fontId="8" fillId="0" borderId="0" xfId="534" applyFont="1">
      <alignment/>
      <protection/>
    </xf>
    <xf numFmtId="0" fontId="52" fillId="0" borderId="0" xfId="534" applyFont="1">
      <alignment/>
      <protection/>
    </xf>
    <xf numFmtId="0" fontId="2" fillId="0" borderId="3" xfId="534" applyFont="1" applyBorder="1" applyAlignment="1">
      <alignment horizontal="center"/>
      <protection/>
    </xf>
    <xf numFmtId="2" fontId="2" fillId="0" borderId="3" xfId="534" applyNumberFormat="1" applyFont="1" applyBorder="1" applyAlignment="1">
      <alignment horizontal="center" vertical="center" wrapText="1"/>
      <protection/>
    </xf>
    <xf numFmtId="2" fontId="2" fillId="0" borderId="0" xfId="534" applyNumberFormat="1" applyFont="1" applyAlignment="1">
      <alignment wrapText="1"/>
      <protection/>
    </xf>
    <xf numFmtId="3" fontId="2" fillId="0" borderId="0" xfId="534" applyNumberFormat="1" applyFont="1">
      <alignment/>
      <protection/>
    </xf>
    <xf numFmtId="3" fontId="2" fillId="0" borderId="3" xfId="534" applyNumberFormat="1" applyFont="1" applyBorder="1" applyAlignment="1">
      <alignment horizontal="center" vertical="center" wrapText="1"/>
      <protection/>
    </xf>
    <xf numFmtId="0" fontId="2" fillId="0" borderId="0" xfId="534" applyFont="1" applyAlignment="1">
      <alignment horizontal="center"/>
      <protection/>
    </xf>
    <xf numFmtId="3" fontId="8" fillId="0" borderId="0" xfId="534" applyNumberFormat="1" applyFont="1">
      <alignment/>
      <protection/>
    </xf>
    <xf numFmtId="0" fontId="2" fillId="0" borderId="0" xfId="534" applyFont="1" applyAlignment="1">
      <alignment/>
      <protection/>
    </xf>
    <xf numFmtId="0" fontId="48" fillId="0" borderId="0" xfId="555" applyFont="1" applyFill="1" applyAlignment="1">
      <alignment horizontal="center"/>
      <protection/>
    </xf>
    <xf numFmtId="3" fontId="8" fillId="0" borderId="0" xfId="534" applyNumberFormat="1" applyFont="1" applyAlignment="1">
      <alignment horizontal="center"/>
      <protection/>
    </xf>
    <xf numFmtId="0" fontId="59" fillId="0" borderId="0" xfId="534" applyFont="1" applyAlignment="1">
      <alignment horizontal="center" vertical="center" wrapText="1"/>
      <protection/>
    </xf>
    <xf numFmtId="0" fontId="7" fillId="0" borderId="3" xfId="555" applyFont="1" applyFill="1" applyBorder="1" applyAlignment="1">
      <alignment horizontal="center" vertical="center" wrapText="1"/>
      <protection/>
    </xf>
    <xf numFmtId="0" fontId="3" fillId="0" borderId="3" xfId="555" applyFont="1" applyFill="1" applyBorder="1" applyAlignment="1">
      <alignment horizontal="left" vertical="center" wrapText="1"/>
      <protection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0" fontId="79" fillId="0" borderId="0" xfId="534" applyFont="1">
      <alignment/>
      <protection/>
    </xf>
    <xf numFmtId="0" fontId="79" fillId="0" borderId="0" xfId="534" applyFont="1" applyAlignment="1">
      <alignment horizontal="center"/>
      <protection/>
    </xf>
    <xf numFmtId="0" fontId="8" fillId="0" borderId="3" xfId="534" applyFont="1" applyBorder="1" applyAlignment="1">
      <alignment horizontal="center" vertical="center" wrapText="1"/>
      <protection/>
    </xf>
    <xf numFmtId="3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2" fillId="0" borderId="0" xfId="534" applyFont="1" applyAlignment="1">
      <alignment wrapText="1"/>
      <protection/>
    </xf>
    <xf numFmtId="0" fontId="8" fillId="0" borderId="0" xfId="534" applyFont="1" applyAlignment="1">
      <alignment wrapText="1"/>
      <protection/>
    </xf>
    <xf numFmtId="2" fontId="8" fillId="0" borderId="3" xfId="534" applyNumberFormat="1" applyFont="1" applyBorder="1" applyAlignment="1">
      <alignment horizontal="center" vertical="center" wrapText="1"/>
      <protection/>
    </xf>
    <xf numFmtId="3" fontId="8" fillId="0" borderId="3" xfId="534" applyNumberFormat="1" applyFont="1" applyBorder="1" applyAlignment="1">
      <alignment horizontal="center" vertical="center" wrapText="1"/>
      <protection/>
    </xf>
    <xf numFmtId="0" fontId="52" fillId="0" borderId="3" xfId="533" applyFont="1" applyBorder="1" applyAlignment="1">
      <alignment horizontal="center" vertical="center" wrapText="1"/>
      <protection/>
    </xf>
    <xf numFmtId="0" fontId="52" fillId="0" borderId="3" xfId="533" applyFont="1" applyBorder="1" applyAlignment="1">
      <alignment horizontal="center" vertical="center"/>
      <protection/>
    </xf>
    <xf numFmtId="3" fontId="7" fillId="0" borderId="3" xfId="555" applyNumberFormat="1" applyFont="1" applyFill="1" applyBorder="1" applyAlignment="1">
      <alignment horizontal="center" vertical="center" wrapText="1"/>
      <protection/>
    </xf>
    <xf numFmtId="3" fontId="7" fillId="0" borderId="22" xfId="555" applyNumberFormat="1" applyFont="1" applyFill="1" applyBorder="1" applyAlignment="1">
      <alignment horizontal="center" vertical="center" wrapText="1"/>
      <protection/>
    </xf>
    <xf numFmtId="3" fontId="80" fillId="50" borderId="3" xfId="555" applyNumberFormat="1" applyFont="1" applyFill="1" applyBorder="1" applyAlignment="1">
      <alignment horizontal="center" vertical="center"/>
      <protection/>
    </xf>
    <xf numFmtId="165" fontId="7" fillId="0" borderId="3" xfId="555" applyNumberFormat="1" applyFont="1" applyFill="1" applyBorder="1" applyAlignment="1">
      <alignment horizontal="center" vertical="center"/>
      <protection/>
    </xf>
    <xf numFmtId="0" fontId="42" fillId="0" borderId="3" xfId="555" applyFont="1" applyFill="1" applyBorder="1" applyAlignment="1">
      <alignment horizontal="center" vertical="center" wrapText="1"/>
      <protection/>
    </xf>
    <xf numFmtId="0" fontId="42" fillId="0" borderId="3" xfId="555" applyFont="1" applyFill="1" applyBorder="1" applyAlignment="1">
      <alignment horizontal="center" vertical="center" wrapText="1"/>
      <protection/>
    </xf>
    <xf numFmtId="0" fontId="52" fillId="0" borderId="3" xfId="554" applyFont="1" applyBorder="1" applyAlignment="1">
      <alignment vertical="center" wrapText="1"/>
      <protection/>
    </xf>
    <xf numFmtId="3" fontId="81" fillId="0" borderId="3" xfId="534" applyNumberFormat="1" applyFont="1" applyBorder="1" applyAlignment="1">
      <alignment horizontal="center" vertical="center" wrapText="1"/>
      <protection/>
    </xf>
    <xf numFmtId="1" fontId="81" fillId="0" borderId="3" xfId="0" applyNumberFormat="1" applyFont="1" applyBorder="1" applyAlignment="1">
      <alignment horizontal="center" vertical="center" wrapText="1"/>
    </xf>
    <xf numFmtId="165" fontId="42" fillId="0" borderId="3" xfId="555" applyNumberFormat="1" applyFont="1" applyFill="1" applyBorder="1" applyAlignment="1">
      <alignment horizontal="center" vertical="center"/>
      <protection/>
    </xf>
    <xf numFmtId="1" fontId="81" fillId="0" borderId="3" xfId="534" applyNumberFormat="1" applyFont="1" applyBorder="1" applyAlignment="1">
      <alignment horizontal="center" vertical="center" wrapText="1"/>
      <protection/>
    </xf>
    <xf numFmtId="0" fontId="52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1" fontId="8" fillId="0" borderId="3" xfId="0" applyNumberFormat="1" applyFont="1" applyBorder="1" applyAlignment="1">
      <alignment horizontal="center" vertical="center"/>
    </xf>
    <xf numFmtId="0" fontId="8" fillId="0" borderId="3" xfId="534" applyFont="1" applyBorder="1" applyAlignment="1">
      <alignment horizontal="center" vertical="center"/>
      <protection/>
    </xf>
    <xf numFmtId="0" fontId="3" fillId="0" borderId="23" xfId="555" applyFont="1" applyFill="1" applyBorder="1" applyAlignment="1">
      <alignment horizontal="left" vertical="center" wrapText="1"/>
      <protection/>
    </xf>
    <xf numFmtId="0" fontId="54" fillId="0" borderId="22" xfId="555" applyFont="1" applyFill="1" applyBorder="1" applyAlignment="1">
      <alignment horizontal="center" vertical="center" wrapText="1"/>
      <protection/>
    </xf>
    <xf numFmtId="0" fontId="52" fillId="0" borderId="3" xfId="0" applyFont="1" applyBorder="1" applyAlignment="1">
      <alignment horizontal="center" vertical="center" wrapText="1"/>
    </xf>
    <xf numFmtId="3" fontId="82" fillId="0" borderId="3" xfId="555" applyNumberFormat="1" applyFont="1" applyFill="1" applyBorder="1" applyAlignment="1">
      <alignment horizontal="center" vertical="center"/>
      <protection/>
    </xf>
    <xf numFmtId="3" fontId="78" fillId="50" borderId="3" xfId="555" applyNumberFormat="1" applyFont="1" applyFill="1" applyBorder="1" applyAlignment="1">
      <alignment horizontal="center" vertical="center"/>
      <protection/>
    </xf>
    <xf numFmtId="3" fontId="83" fillId="50" borderId="3" xfId="555" applyNumberFormat="1" applyFont="1" applyFill="1" applyBorder="1" applyAlignment="1">
      <alignment horizontal="center" vertical="center"/>
      <protection/>
    </xf>
    <xf numFmtId="0" fontId="55" fillId="0" borderId="3" xfId="555" applyFont="1" applyFill="1" applyBorder="1" applyAlignment="1">
      <alignment horizontal="center" vertical="center" wrapText="1"/>
      <protection/>
    </xf>
    <xf numFmtId="3" fontId="3" fillId="0" borderId="3" xfId="555" applyNumberFormat="1" applyFont="1" applyFill="1" applyBorder="1" applyAlignment="1">
      <alignment horizontal="center" vertical="center" wrapText="1"/>
      <protection/>
    </xf>
    <xf numFmtId="0" fontId="53" fillId="0" borderId="3" xfId="554" applyFont="1" applyBorder="1" applyAlignment="1">
      <alignment vertical="center" wrapText="1"/>
      <protection/>
    </xf>
    <xf numFmtId="164" fontId="7" fillId="0" borderId="22" xfId="481" applyNumberFormat="1" applyFont="1" applyBorder="1" applyAlignment="1">
      <alignment horizontal="center" vertical="center" wrapText="1"/>
      <protection/>
    </xf>
    <xf numFmtId="165" fontId="7" fillId="0" borderId="22" xfId="481" applyNumberFormat="1" applyFont="1" applyBorder="1" applyAlignment="1">
      <alignment horizontal="center" vertical="center" wrapText="1"/>
      <protection/>
    </xf>
    <xf numFmtId="3" fontId="7" fillId="50" borderId="3" xfId="555" applyNumberFormat="1" applyFont="1" applyFill="1" applyBorder="1" applyAlignment="1">
      <alignment horizontal="center" vertical="center"/>
      <protection/>
    </xf>
    <xf numFmtId="164" fontId="7" fillId="0" borderId="3" xfId="481" applyNumberFormat="1" applyFont="1" applyBorder="1" applyAlignment="1">
      <alignment horizontal="center" vertical="center" wrapText="1"/>
      <protection/>
    </xf>
    <xf numFmtId="165" fontId="7" fillId="0" borderId="3" xfId="481" applyNumberFormat="1" applyFont="1" applyBorder="1" applyAlignment="1">
      <alignment horizontal="center" vertical="center" wrapText="1"/>
      <protection/>
    </xf>
    <xf numFmtId="3" fontId="7" fillId="50" borderId="3" xfId="481" applyNumberFormat="1" applyFont="1" applyFill="1" applyBorder="1" applyAlignment="1">
      <alignment horizontal="center" vertical="center" wrapText="1"/>
      <protection/>
    </xf>
    <xf numFmtId="165" fontId="7" fillId="0" borderId="24" xfId="481" applyNumberFormat="1" applyFont="1" applyBorder="1" applyAlignment="1">
      <alignment horizontal="center" vertical="center" wrapText="1"/>
      <protection/>
    </xf>
    <xf numFmtId="164" fontId="7" fillId="0" borderId="24" xfId="481" applyNumberFormat="1" applyFont="1" applyBorder="1" applyAlignment="1">
      <alignment horizontal="center" vertical="center" wrapText="1"/>
      <protection/>
    </xf>
    <xf numFmtId="3" fontId="8" fillId="0" borderId="25" xfId="0" applyNumberFormat="1" applyFont="1" applyBorder="1" applyAlignment="1">
      <alignment horizontal="center" vertical="center"/>
    </xf>
    <xf numFmtId="0" fontId="45" fillId="0" borderId="0" xfId="555" applyFont="1" applyFill="1" applyAlignment="1">
      <alignment horizontal="center"/>
      <protection/>
    </xf>
    <xf numFmtId="0" fontId="46" fillId="0" borderId="0" xfId="555" applyFont="1" applyFill="1" applyAlignment="1">
      <alignment horizontal="center"/>
      <protection/>
    </xf>
    <xf numFmtId="0" fontId="44" fillId="0" borderId="3" xfId="555" applyFont="1" applyFill="1" applyBorder="1" applyAlignment="1">
      <alignment horizontal="center"/>
      <protection/>
    </xf>
    <xf numFmtId="0" fontId="42" fillId="0" borderId="3" xfId="555" applyFont="1" applyFill="1" applyBorder="1" applyAlignment="1">
      <alignment horizontal="center" vertical="center"/>
      <protection/>
    </xf>
    <xf numFmtId="0" fontId="47" fillId="0" borderId="0" xfId="555" applyFont="1" applyFill="1" applyAlignment="1">
      <alignment horizontal="center"/>
      <protection/>
    </xf>
    <xf numFmtId="0" fontId="48" fillId="0" borderId="0" xfId="555" applyFont="1" applyFill="1" applyAlignment="1">
      <alignment horizontal="center"/>
      <protection/>
    </xf>
    <xf numFmtId="0" fontId="49" fillId="0" borderId="3" xfId="555" applyFont="1" applyFill="1" applyBorder="1" applyAlignment="1">
      <alignment horizontal="center" vertical="center"/>
      <protection/>
    </xf>
    <xf numFmtId="0" fontId="57" fillId="0" borderId="0" xfId="534" applyFont="1" applyAlignment="1">
      <alignment horizontal="center" vertical="center" wrapText="1"/>
      <protection/>
    </xf>
    <xf numFmtId="0" fontId="8" fillId="0" borderId="3" xfId="534" applyFont="1" applyBorder="1" applyAlignment="1">
      <alignment horizontal="center"/>
      <protection/>
    </xf>
    <xf numFmtId="2" fontId="8" fillId="0" borderId="3" xfId="534" applyNumberFormat="1" applyFont="1" applyBorder="1" applyAlignment="1">
      <alignment horizontal="center" vertical="center" wrapText="1"/>
      <protection/>
    </xf>
    <xf numFmtId="0" fontId="8" fillId="0" borderId="3" xfId="534" applyFont="1" applyBorder="1" applyAlignment="1">
      <alignment horizontal="center" vertical="center" wrapText="1"/>
      <protection/>
    </xf>
    <xf numFmtId="0" fontId="8" fillId="0" borderId="3" xfId="534" applyNumberFormat="1" applyFont="1" applyBorder="1" applyAlignment="1">
      <alignment horizontal="center" vertical="center" wrapText="1"/>
      <protection/>
    </xf>
    <xf numFmtId="0" fontId="84" fillId="0" borderId="3" xfId="534" applyFont="1" applyBorder="1" applyAlignment="1">
      <alignment horizontal="center" vertical="center" wrapText="1"/>
      <protection/>
    </xf>
    <xf numFmtId="0" fontId="41" fillId="0" borderId="3" xfId="534" applyFont="1" applyBorder="1" applyAlignment="1">
      <alignment horizontal="center" vertical="center" wrapText="1"/>
      <protection/>
    </xf>
    <xf numFmtId="0" fontId="58" fillId="0" borderId="0" xfId="534" applyFont="1" applyAlignment="1">
      <alignment horizontal="center" vertical="center" wrapText="1"/>
      <protection/>
    </xf>
    <xf numFmtId="2" fontId="8" fillId="0" borderId="26" xfId="534" applyNumberFormat="1" applyFont="1" applyBorder="1" applyAlignment="1">
      <alignment horizontal="center" vertical="center" wrapText="1"/>
      <protection/>
    </xf>
    <xf numFmtId="2" fontId="8" fillId="0" borderId="24" xfId="534" applyNumberFormat="1" applyFont="1" applyBorder="1" applyAlignment="1">
      <alignment horizontal="center" vertical="center" wrapText="1"/>
      <protection/>
    </xf>
    <xf numFmtId="2" fontId="8" fillId="0" borderId="23" xfId="534" applyNumberFormat="1" applyFont="1" applyBorder="1" applyAlignment="1">
      <alignment horizontal="center" vertical="center" wrapText="1"/>
      <protection/>
    </xf>
    <xf numFmtId="3" fontId="8" fillId="0" borderId="3" xfId="534" applyNumberFormat="1" applyFont="1" applyBorder="1" applyAlignment="1">
      <alignment horizontal="center" vertical="center" wrapText="1"/>
      <protection/>
    </xf>
    <xf numFmtId="0" fontId="59" fillId="0" borderId="0" xfId="534" applyFont="1" applyAlignment="1">
      <alignment horizontal="center" vertical="center" wrapText="1"/>
      <protection/>
    </xf>
    <xf numFmtId="0" fontId="42" fillId="0" borderId="0" xfId="555" applyFont="1" applyFill="1" applyAlignment="1">
      <alignment horizontal="center"/>
      <protection/>
    </xf>
    <xf numFmtId="0" fontId="43" fillId="0" borderId="0" xfId="555" applyFont="1" applyFill="1" applyAlignment="1">
      <alignment horizontal="center"/>
      <protection/>
    </xf>
    <xf numFmtId="0" fontId="56" fillId="0" borderId="0" xfId="555" applyFont="1" applyFill="1" applyBorder="1" applyAlignment="1">
      <alignment horizontal="center" vertical="center" wrapText="1"/>
      <protection/>
    </xf>
    <xf numFmtId="0" fontId="45" fillId="0" borderId="0" xfId="555" applyFont="1" applyFill="1" applyAlignment="1">
      <alignment horizontal="center" wrapText="1"/>
      <protection/>
    </xf>
    <xf numFmtId="2" fontId="50" fillId="0" borderId="3" xfId="555" applyNumberFormat="1" applyFont="1" applyFill="1" applyBorder="1" applyAlignment="1">
      <alignment horizontal="center" vertical="center" wrapText="1"/>
      <protection/>
    </xf>
    <xf numFmtId="0" fontId="50" fillId="0" borderId="3" xfId="555" applyFont="1" applyFill="1" applyBorder="1" applyAlignment="1">
      <alignment horizontal="center" vertical="center" wrapText="1"/>
      <protection/>
    </xf>
    <xf numFmtId="14" fontId="3" fillId="0" borderId="3" xfId="481" applyNumberFormat="1" applyFont="1" applyBorder="1" applyAlignment="1">
      <alignment horizontal="center" vertical="center" wrapText="1"/>
      <protection/>
    </xf>
  </cellXfs>
  <cellStyles count="595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_16 " xfId="49"/>
    <cellStyle name="20% - Акцент2" xfId="50"/>
    <cellStyle name="20% — акцент2" xfId="51"/>
    <cellStyle name="20% - Акцент2 2" xfId="52"/>
    <cellStyle name="20% — акцент2 2" xfId="53"/>
    <cellStyle name="20% - Акцент2 3" xfId="54"/>
    <cellStyle name="20% — акцент2 3" xfId="55"/>
    <cellStyle name="20% - Акцент2 4" xfId="56"/>
    <cellStyle name="20% - Акцент2 5" xfId="57"/>
    <cellStyle name="20% - Акцент2_16 " xfId="58"/>
    <cellStyle name="20% - Акцент3" xfId="59"/>
    <cellStyle name="20% — акцент3" xfId="60"/>
    <cellStyle name="20% - Акцент3 2" xfId="61"/>
    <cellStyle name="20% — акцент3 2" xfId="62"/>
    <cellStyle name="20% - Акцент3 3" xfId="63"/>
    <cellStyle name="20% — акцент3 3" xfId="64"/>
    <cellStyle name="20% - Акцент3 4" xfId="65"/>
    <cellStyle name="20% - Акцент3 5" xfId="66"/>
    <cellStyle name="20% - Акцент3_16 " xfId="67"/>
    <cellStyle name="20% - Акцент4" xfId="68"/>
    <cellStyle name="20% — акцент4" xfId="69"/>
    <cellStyle name="20% - Акцент4 2" xfId="70"/>
    <cellStyle name="20% — акцент4 2" xfId="71"/>
    <cellStyle name="20% - Акцент4 3" xfId="72"/>
    <cellStyle name="20% — акцент4 3" xfId="73"/>
    <cellStyle name="20% - Акцент4 4" xfId="74"/>
    <cellStyle name="20% - Акцент4 5" xfId="75"/>
    <cellStyle name="20% - Акцент4_16 " xfId="76"/>
    <cellStyle name="20% - Акцент5" xfId="77"/>
    <cellStyle name="20% — акцент5" xfId="78"/>
    <cellStyle name="20% - Акцент5 2" xfId="79"/>
    <cellStyle name="20% — акцент5 2" xfId="80"/>
    <cellStyle name="20% - Акцент5 3" xfId="81"/>
    <cellStyle name="20% - Акцент5 4" xfId="82"/>
    <cellStyle name="20% - Акцент5 5" xfId="83"/>
    <cellStyle name="20% - Акцент6" xfId="84"/>
    <cellStyle name="20% — акцент6" xfId="85"/>
    <cellStyle name="20% - Акцент6 2" xfId="86"/>
    <cellStyle name="20% — акцент6 2" xfId="87"/>
    <cellStyle name="20% - Акцент6 3" xfId="88"/>
    <cellStyle name="20% — акцент6 3" xfId="89"/>
    <cellStyle name="20% - Акцент6 4" xfId="90"/>
    <cellStyle name="20% - Акцент6 5" xfId="91"/>
    <cellStyle name="20% - Акцент6_16 " xfId="92"/>
    <cellStyle name="20% – Акцентування1" xfId="93"/>
    <cellStyle name="20% – Акцентування1 2" xfId="94"/>
    <cellStyle name="20% – Акцентування1_П_1" xfId="95"/>
    <cellStyle name="20% – Акцентування2" xfId="96"/>
    <cellStyle name="20% – Акцентування2 2" xfId="97"/>
    <cellStyle name="20% – Акцентування2_П_1" xfId="98"/>
    <cellStyle name="20% – Акцентування3" xfId="99"/>
    <cellStyle name="20% – Акцентування3 2" xfId="100"/>
    <cellStyle name="20% – Акцентування3_П_1" xfId="101"/>
    <cellStyle name="20% – Акцентування4" xfId="102"/>
    <cellStyle name="20% – Акцентування4 2" xfId="103"/>
    <cellStyle name="20% – Акцентування4_П_1" xfId="104"/>
    <cellStyle name="20% – Акцентування5" xfId="105"/>
    <cellStyle name="20% – Акцентування5 2" xfId="106"/>
    <cellStyle name="20% – Акцентування5_П_1" xfId="107"/>
    <cellStyle name="20% – Акцентування6" xfId="108"/>
    <cellStyle name="20% – Акцентування6 2" xfId="109"/>
    <cellStyle name="20% – Акцентування6_П_1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_16 " xfId="143"/>
    <cellStyle name="40% - Акцент2" xfId="144"/>
    <cellStyle name="40% — акцент2" xfId="145"/>
    <cellStyle name="40% - Акцент2 2" xfId="146"/>
    <cellStyle name="40% — акцент2 2" xfId="147"/>
    <cellStyle name="40% - Акцент2 3" xfId="148"/>
    <cellStyle name="40% - Акцент2 4" xfId="149"/>
    <cellStyle name="40% - Акцент2 5" xfId="150"/>
    <cellStyle name="40% - Акцент3" xfId="151"/>
    <cellStyle name="40% — акцент3" xfId="152"/>
    <cellStyle name="40% - Акцент3 2" xfId="153"/>
    <cellStyle name="40% — акцент3 2" xfId="154"/>
    <cellStyle name="40% - Акцент3 3" xfId="155"/>
    <cellStyle name="40% — акцент3 3" xfId="156"/>
    <cellStyle name="40% - Акцент3 4" xfId="157"/>
    <cellStyle name="40% - Акцент3 5" xfId="158"/>
    <cellStyle name="40% - Акцент3_16 " xfId="159"/>
    <cellStyle name="40% - Акцент4" xfId="160"/>
    <cellStyle name="40% — акцент4" xfId="161"/>
    <cellStyle name="40% - Акцент4 2" xfId="162"/>
    <cellStyle name="40% — акцент4 2" xfId="163"/>
    <cellStyle name="40% - Акцент4 3" xfId="164"/>
    <cellStyle name="40% — акцент4 3" xfId="165"/>
    <cellStyle name="40% - Акцент4 4" xfId="166"/>
    <cellStyle name="40% - Акцент4 5" xfId="167"/>
    <cellStyle name="40% - Акцент4_16 " xfId="168"/>
    <cellStyle name="40% - Акцент5" xfId="169"/>
    <cellStyle name="40% — акцент5" xfId="170"/>
    <cellStyle name="40% - Акцент5 2" xfId="171"/>
    <cellStyle name="40% — акцент5 2" xfId="172"/>
    <cellStyle name="40% - Акцент5 3" xfId="173"/>
    <cellStyle name="40% — акцент5 3" xfId="174"/>
    <cellStyle name="40% - Акцент5 4" xfId="175"/>
    <cellStyle name="40% - Акцент5 5" xfId="176"/>
    <cellStyle name="40% - Акцент5_16 " xfId="177"/>
    <cellStyle name="40% - Акцент6" xfId="178"/>
    <cellStyle name="40% — акцент6" xfId="179"/>
    <cellStyle name="40% - Акцент6 2" xfId="180"/>
    <cellStyle name="40% — акцент6 2" xfId="181"/>
    <cellStyle name="40% - Акцент6 3" xfId="182"/>
    <cellStyle name="40% — акцент6 3" xfId="183"/>
    <cellStyle name="40% - Акцент6 4" xfId="184"/>
    <cellStyle name="40% - Акцент6 5" xfId="185"/>
    <cellStyle name="40% - Акцент6_16 " xfId="186"/>
    <cellStyle name="40% – Акцентування1" xfId="187"/>
    <cellStyle name="40% – Акцентування1 2" xfId="188"/>
    <cellStyle name="40% – Акцентування1_П_1" xfId="189"/>
    <cellStyle name="40% – Акцентування2" xfId="190"/>
    <cellStyle name="40% – Акцентування2 2" xfId="191"/>
    <cellStyle name="40% – Акцентування2_П_1" xfId="192"/>
    <cellStyle name="40% – Акцентування3" xfId="193"/>
    <cellStyle name="40% – Акцентування3 2" xfId="194"/>
    <cellStyle name="40% – Акцентування3_П_1" xfId="195"/>
    <cellStyle name="40% – Акцентування4" xfId="196"/>
    <cellStyle name="40% – Акцентування4 2" xfId="197"/>
    <cellStyle name="40% – Акцентування4_П_1" xfId="198"/>
    <cellStyle name="40% – Акцентування5" xfId="199"/>
    <cellStyle name="40% – Акцентування5 2" xfId="200"/>
    <cellStyle name="40% – Акцентування5_П_1" xfId="201"/>
    <cellStyle name="40% – Акцентування6" xfId="202"/>
    <cellStyle name="40% – Акцентування6 2" xfId="203"/>
    <cellStyle name="40% – Акцентування6_П_1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_16 " xfId="237"/>
    <cellStyle name="60% - Акцент2" xfId="238"/>
    <cellStyle name="60% — акцент2" xfId="239"/>
    <cellStyle name="60% - Акцент2 2" xfId="240"/>
    <cellStyle name="60% — акцент2 2" xfId="241"/>
    <cellStyle name="60% - Акцент2 3" xfId="242"/>
    <cellStyle name="60% — акцент2 3" xfId="243"/>
    <cellStyle name="60% - Акцент2 4" xfId="244"/>
    <cellStyle name="60% - Акцент2 5" xfId="245"/>
    <cellStyle name="60% - Акцент2_16 " xfId="246"/>
    <cellStyle name="60% - Акцент3" xfId="247"/>
    <cellStyle name="60% — акцент3" xfId="248"/>
    <cellStyle name="60% - Акцент3 2" xfId="249"/>
    <cellStyle name="60% — акцент3 2" xfId="250"/>
    <cellStyle name="60% - Акцент3 3" xfId="251"/>
    <cellStyle name="60% — акцент3 3" xfId="252"/>
    <cellStyle name="60% - Акцент3 4" xfId="253"/>
    <cellStyle name="60% - Акцент3 5" xfId="254"/>
    <cellStyle name="60% - Акцент3_16 " xfId="255"/>
    <cellStyle name="60% - Акцент4" xfId="256"/>
    <cellStyle name="60% — акцент4" xfId="257"/>
    <cellStyle name="60% - Акцент4 2" xfId="258"/>
    <cellStyle name="60% — акцент4 2" xfId="259"/>
    <cellStyle name="60% - Акцент4 3" xfId="260"/>
    <cellStyle name="60% — акцент4 3" xfId="261"/>
    <cellStyle name="60% - Акцент4 4" xfId="262"/>
    <cellStyle name="60% - Акцент4 5" xfId="263"/>
    <cellStyle name="60% - Акцент4_16 " xfId="264"/>
    <cellStyle name="60% - Акцент5" xfId="265"/>
    <cellStyle name="60% — акцент5" xfId="266"/>
    <cellStyle name="60% - Акцент5 2" xfId="267"/>
    <cellStyle name="60% — акцент5 2" xfId="268"/>
    <cellStyle name="60% - Акцент5 3" xfId="269"/>
    <cellStyle name="60% — акцент5 3" xfId="270"/>
    <cellStyle name="60% - Акцент5 4" xfId="271"/>
    <cellStyle name="60% - Акцент5 5" xfId="272"/>
    <cellStyle name="60% - Акцент5_16 " xfId="273"/>
    <cellStyle name="60% - Акцент6" xfId="274"/>
    <cellStyle name="60% — акцент6" xfId="275"/>
    <cellStyle name="60% - Акцент6 2" xfId="276"/>
    <cellStyle name="60% — акцент6 2" xfId="277"/>
    <cellStyle name="60% - Акцент6 3" xfId="278"/>
    <cellStyle name="60% — акцент6 3" xfId="279"/>
    <cellStyle name="60% - Акцент6 4" xfId="280"/>
    <cellStyle name="60% - Акцент6 5" xfId="281"/>
    <cellStyle name="60% - Акцент6_16 " xfId="282"/>
    <cellStyle name="60% – Акцентування1" xfId="283"/>
    <cellStyle name="60% – Акцентування1 2" xfId="284"/>
    <cellStyle name="60% – Акцентування2" xfId="285"/>
    <cellStyle name="60% – Акцентування2 2" xfId="286"/>
    <cellStyle name="60% – Акцентування3" xfId="287"/>
    <cellStyle name="60% – Акцентування3 2" xfId="288"/>
    <cellStyle name="60% – Акцентування4" xfId="289"/>
    <cellStyle name="60% – Акцентування4 2" xfId="290"/>
    <cellStyle name="60% – Акцентування5" xfId="291"/>
    <cellStyle name="60% – Акцентування5 2" xfId="292"/>
    <cellStyle name="60% – Акцентування6" xfId="293"/>
    <cellStyle name="60% – Акцентування6 2" xfId="294"/>
    <cellStyle name="Accent1" xfId="295"/>
    <cellStyle name="Accent1 2" xfId="296"/>
    <cellStyle name="Accent1 3" xfId="297"/>
    <cellStyle name="Accent1_П_1" xfId="298"/>
    <cellStyle name="Accent2" xfId="299"/>
    <cellStyle name="Accent2 2" xfId="300"/>
    <cellStyle name="Accent2 3" xfId="301"/>
    <cellStyle name="Accent2_П_1" xfId="302"/>
    <cellStyle name="Accent3" xfId="303"/>
    <cellStyle name="Accent3 2" xfId="304"/>
    <cellStyle name="Accent3 3" xfId="305"/>
    <cellStyle name="Accent3_П_1" xfId="306"/>
    <cellStyle name="Accent4" xfId="307"/>
    <cellStyle name="Accent4 2" xfId="308"/>
    <cellStyle name="Accent4 3" xfId="309"/>
    <cellStyle name="Accent4_П_1" xfId="310"/>
    <cellStyle name="Accent5" xfId="311"/>
    <cellStyle name="Accent5 2" xfId="312"/>
    <cellStyle name="Accent5 3" xfId="313"/>
    <cellStyle name="Accent5_П_1" xfId="314"/>
    <cellStyle name="Accent6" xfId="315"/>
    <cellStyle name="Accent6 2" xfId="316"/>
    <cellStyle name="Accent6 3" xfId="317"/>
    <cellStyle name="Accent6_П_1" xfId="318"/>
    <cellStyle name="Bad" xfId="319"/>
    <cellStyle name="Bad 2" xfId="320"/>
    <cellStyle name="Bad 3" xfId="321"/>
    <cellStyle name="Bad_П_1" xfId="322"/>
    <cellStyle name="Calculation" xfId="323"/>
    <cellStyle name="Calculation 2" xfId="324"/>
    <cellStyle name="Calculation 3" xfId="325"/>
    <cellStyle name="Calculation_П_1" xfId="326"/>
    <cellStyle name="Check Cell" xfId="327"/>
    <cellStyle name="Check Cell 2" xfId="328"/>
    <cellStyle name="Check Cell 3" xfId="329"/>
    <cellStyle name="Check Cell_П_1" xfId="330"/>
    <cellStyle name="Excel Built-in Normal" xfId="331"/>
    <cellStyle name="Explanatory Text" xfId="332"/>
    <cellStyle name="fBlock" xfId="333"/>
    <cellStyle name="fCmp" xfId="334"/>
    <cellStyle name="fEr" xfId="335"/>
    <cellStyle name="fHead" xfId="336"/>
    <cellStyle name="fHead 2" xfId="337"/>
    <cellStyle name="fName" xfId="338"/>
    <cellStyle name="Good" xfId="339"/>
    <cellStyle name="Good 2" xfId="340"/>
    <cellStyle name="Good 3" xfId="341"/>
    <cellStyle name="Good_П_1" xfId="342"/>
    <cellStyle name="Heading 1" xfId="343"/>
    <cellStyle name="Heading 1 2" xfId="344"/>
    <cellStyle name="Heading 2" xfId="345"/>
    <cellStyle name="Heading 2 2" xfId="346"/>
    <cellStyle name="Heading 3" xfId="347"/>
    <cellStyle name="Heading 3 2" xfId="348"/>
    <cellStyle name="Heading 4" xfId="349"/>
    <cellStyle name="Heading 4 2" xfId="350"/>
    <cellStyle name="Input" xfId="351"/>
    <cellStyle name="Input 2" xfId="352"/>
    <cellStyle name="Input 3" xfId="353"/>
    <cellStyle name="Input_П_1" xfId="354"/>
    <cellStyle name="Linked Cell" xfId="355"/>
    <cellStyle name="Linked Cell 2" xfId="356"/>
    <cellStyle name="Neutral" xfId="357"/>
    <cellStyle name="Neutral 2" xfId="358"/>
    <cellStyle name="Neutral 3" xfId="359"/>
    <cellStyle name="Neutral_П_1" xfId="360"/>
    <cellStyle name="Normal 2" xfId="361"/>
    <cellStyle name="Normal_Sheet1" xfId="362"/>
    <cellStyle name="Note" xfId="363"/>
    <cellStyle name="Note 2" xfId="364"/>
    <cellStyle name="Note 3" xfId="365"/>
    <cellStyle name="Note_П_1" xfId="366"/>
    <cellStyle name="Output" xfId="367"/>
    <cellStyle name="Output 2" xfId="368"/>
    <cellStyle name="Output 3" xfId="369"/>
    <cellStyle name="Output_П_1" xfId="370"/>
    <cellStyle name="Title" xfId="371"/>
    <cellStyle name="Total" xfId="372"/>
    <cellStyle name="vDa" xfId="373"/>
    <cellStyle name="vDa 2" xfId="374"/>
    <cellStyle name="vHl" xfId="375"/>
    <cellStyle name="vHl 2" xfId="376"/>
    <cellStyle name="vN0" xfId="377"/>
    <cellStyle name="vN0 2" xfId="378"/>
    <cellStyle name="vN0 3" xfId="379"/>
    <cellStyle name="vSt" xfId="380"/>
    <cellStyle name="vSt 2" xfId="381"/>
    <cellStyle name="Warning Text" xfId="382"/>
    <cellStyle name="Акцент1" xfId="383"/>
    <cellStyle name="Акцент1 2" xfId="384"/>
    <cellStyle name="Акцент1 2 2" xfId="385"/>
    <cellStyle name="Акцент1 3" xfId="386"/>
    <cellStyle name="Акцент1 4" xfId="387"/>
    <cellStyle name="Акцент1 5" xfId="388"/>
    <cellStyle name="Акцент2" xfId="389"/>
    <cellStyle name="Акцент2 2" xfId="390"/>
    <cellStyle name="Акцент2 2 2" xfId="391"/>
    <cellStyle name="Акцент2 3" xfId="392"/>
    <cellStyle name="Акцент2 4" xfId="393"/>
    <cellStyle name="Акцент2 5" xfId="394"/>
    <cellStyle name="Акцент3" xfId="395"/>
    <cellStyle name="Акцент3 2" xfId="396"/>
    <cellStyle name="Акцент3 2 2" xfId="397"/>
    <cellStyle name="Акцент3 3" xfId="398"/>
    <cellStyle name="Акцент3 4" xfId="399"/>
    <cellStyle name="Акцент3 5" xfId="400"/>
    <cellStyle name="Акцент4" xfId="401"/>
    <cellStyle name="Акцент4 2" xfId="402"/>
    <cellStyle name="Акцент4 2 2" xfId="403"/>
    <cellStyle name="Акцент4 3" xfId="404"/>
    <cellStyle name="Акцент4 4" xfId="405"/>
    <cellStyle name="Акцент4 5" xfId="406"/>
    <cellStyle name="Акцент5" xfId="407"/>
    <cellStyle name="Акцент5 2" xfId="408"/>
    <cellStyle name="Акцент5 2 2" xfId="409"/>
    <cellStyle name="Акцент5 3" xfId="410"/>
    <cellStyle name="Акцент5 4" xfId="411"/>
    <cellStyle name="Акцент5 5" xfId="412"/>
    <cellStyle name="Акцент6" xfId="413"/>
    <cellStyle name="Акцент6 2" xfId="414"/>
    <cellStyle name="Акцент6 2 2" xfId="415"/>
    <cellStyle name="Акцент6 3" xfId="416"/>
    <cellStyle name="Акцент6 4" xfId="417"/>
    <cellStyle name="Акцент6 5" xfId="418"/>
    <cellStyle name="Акцентування1" xfId="419"/>
    <cellStyle name="Акцентування1 2" xfId="420"/>
    <cellStyle name="Акцентування2" xfId="421"/>
    <cellStyle name="Акцентування2 2" xfId="422"/>
    <cellStyle name="Акцентування3" xfId="423"/>
    <cellStyle name="Акцентування3 2" xfId="424"/>
    <cellStyle name="Акцентування4" xfId="425"/>
    <cellStyle name="Акцентування4 2" xfId="426"/>
    <cellStyle name="Акцентування5" xfId="427"/>
    <cellStyle name="Акцентування5 2" xfId="428"/>
    <cellStyle name="Акцентування6" xfId="429"/>
    <cellStyle name="Акцентування6 2" xfId="430"/>
    <cellStyle name="Ввід" xfId="431"/>
    <cellStyle name="Ввід 2" xfId="432"/>
    <cellStyle name="Ввод " xfId="433"/>
    <cellStyle name="Ввод  2" xfId="434"/>
    <cellStyle name="Ввод  2 2" xfId="435"/>
    <cellStyle name="Ввод  3" xfId="436"/>
    <cellStyle name="Ввод  4" xfId="437"/>
    <cellStyle name="Ввод  5" xfId="438"/>
    <cellStyle name="Percent" xfId="439"/>
    <cellStyle name="Вывод" xfId="440"/>
    <cellStyle name="Вывод 2" xfId="441"/>
    <cellStyle name="Вывод 2 2" xfId="442"/>
    <cellStyle name="Вывод 3" xfId="443"/>
    <cellStyle name="Вывод 4" xfId="444"/>
    <cellStyle name="Вывод 5" xfId="445"/>
    <cellStyle name="Вычисление" xfId="446"/>
    <cellStyle name="Вычисление 2" xfId="447"/>
    <cellStyle name="Вычисление 2 2" xfId="448"/>
    <cellStyle name="Вычисление 3" xfId="449"/>
    <cellStyle name="Вычисление 4" xfId="450"/>
    <cellStyle name="Вычисление 5" xfId="451"/>
    <cellStyle name="Гиперссылка 2" xfId="452"/>
    <cellStyle name="Гиперссылка 3" xfId="453"/>
    <cellStyle name="Currency" xfId="454"/>
    <cellStyle name="Currency [0]" xfId="455"/>
    <cellStyle name="Грошовий 2" xfId="456"/>
    <cellStyle name="Добре" xfId="457"/>
    <cellStyle name="Добре 2" xfId="458"/>
    <cellStyle name="Заголовок 1" xfId="459"/>
    <cellStyle name="Заголовок 1 2" xfId="460"/>
    <cellStyle name="Заголовок 1 3" xfId="461"/>
    <cellStyle name="Заголовок 1 4" xfId="462"/>
    <cellStyle name="Заголовок 1 5" xfId="463"/>
    <cellStyle name="Заголовок 2" xfId="464"/>
    <cellStyle name="Заголовок 2 2" xfId="465"/>
    <cellStyle name="Заголовок 2 3" xfId="466"/>
    <cellStyle name="Заголовок 2 4" xfId="467"/>
    <cellStyle name="Заголовок 2 5" xfId="468"/>
    <cellStyle name="Заголовок 3" xfId="469"/>
    <cellStyle name="Заголовок 3 2" xfId="470"/>
    <cellStyle name="Заголовок 3 3" xfId="471"/>
    <cellStyle name="Заголовок 3 4" xfId="472"/>
    <cellStyle name="Заголовок 3 5" xfId="473"/>
    <cellStyle name="Заголовок 4" xfId="474"/>
    <cellStyle name="Заголовок 4 2" xfId="475"/>
    <cellStyle name="Заголовок 4 3" xfId="476"/>
    <cellStyle name="Заголовок 4 4" xfId="477"/>
    <cellStyle name="Заголовок 4 5" xfId="478"/>
    <cellStyle name="Звичайний 2" xfId="479"/>
    <cellStyle name="Звичайний 2 2" xfId="480"/>
    <cellStyle name="Звичайний 2 3" xfId="481"/>
    <cellStyle name="Звичайний 2_8.Блок_3 (1 ч)" xfId="482"/>
    <cellStyle name="Звичайний 3" xfId="483"/>
    <cellStyle name="Звичайний 3 2" xfId="484"/>
    <cellStyle name="Звичайний 3 2 2" xfId="485"/>
    <cellStyle name="Звичайний 4" xfId="486"/>
    <cellStyle name="Звичайний 4 2" xfId="487"/>
    <cellStyle name="Звичайний 5" xfId="488"/>
    <cellStyle name="Звичайний 5 2" xfId="489"/>
    <cellStyle name="Звичайний 5 3" xfId="490"/>
    <cellStyle name="Звичайний 6" xfId="491"/>
    <cellStyle name="Звичайний 7" xfId="492"/>
    <cellStyle name="Зв'язана клітинка" xfId="493"/>
    <cellStyle name="Зв'язана клітинка 2" xfId="494"/>
    <cellStyle name="Итог" xfId="495"/>
    <cellStyle name="Итог 2" xfId="496"/>
    <cellStyle name="Итог 3" xfId="497"/>
    <cellStyle name="Итог 4" xfId="498"/>
    <cellStyle name="Итог 5" xfId="499"/>
    <cellStyle name="Контрольна клітинка" xfId="500"/>
    <cellStyle name="Контрольна клітинка 2" xfId="501"/>
    <cellStyle name="Контрольная ячейка" xfId="502"/>
    <cellStyle name="Контрольная ячейка 2" xfId="503"/>
    <cellStyle name="Контрольная ячейка 2 2" xfId="504"/>
    <cellStyle name="Контрольная ячейка 3" xfId="505"/>
    <cellStyle name="Контрольная ячейка 4" xfId="506"/>
    <cellStyle name="Контрольная ячейка 5" xfId="507"/>
    <cellStyle name="Назва" xfId="508"/>
    <cellStyle name="Назва 2" xfId="509"/>
    <cellStyle name="Название" xfId="510"/>
    <cellStyle name="Название 2" xfId="511"/>
    <cellStyle name="Название 3" xfId="512"/>
    <cellStyle name="Название 4" xfId="513"/>
    <cellStyle name="Название 5" xfId="514"/>
    <cellStyle name="Нейтральный" xfId="515"/>
    <cellStyle name="Нейтральный 2" xfId="516"/>
    <cellStyle name="Нейтральный 2 2" xfId="517"/>
    <cellStyle name="Нейтральный 3" xfId="518"/>
    <cellStyle name="Нейтральный 4" xfId="519"/>
    <cellStyle name="Нейтральный 5" xfId="520"/>
    <cellStyle name="Обчислення" xfId="521"/>
    <cellStyle name="Обчислення 2" xfId="522"/>
    <cellStyle name="Обчислення_П_1" xfId="523"/>
    <cellStyle name="Обычный 10" xfId="524"/>
    <cellStyle name="Обычный 11" xfId="525"/>
    <cellStyle name="Обычный 12" xfId="526"/>
    <cellStyle name="Обычный 13" xfId="527"/>
    <cellStyle name="Обычный 13 2" xfId="528"/>
    <cellStyle name="Обычный 13 3" xfId="529"/>
    <cellStyle name="Обычный 13 3 2" xfId="530"/>
    <cellStyle name="Обычный 14" xfId="531"/>
    <cellStyle name="Обычный 15" xfId="532"/>
    <cellStyle name="Обычный 16" xfId="533"/>
    <cellStyle name="Обычный 2" xfId="534"/>
    <cellStyle name="Обычный 2 2" xfId="535"/>
    <cellStyle name="Обычный 2 3" xfId="536"/>
    <cellStyle name="Обычный 2 3 2" xfId="537"/>
    <cellStyle name="Обычный 2 3 3" xfId="538"/>
    <cellStyle name="Обычный 2 4" xfId="539"/>
    <cellStyle name="Обычный 3" xfId="540"/>
    <cellStyle name="Обычный 3 2" xfId="541"/>
    <cellStyle name="Обычный 3 3" xfId="542"/>
    <cellStyle name="Обычный 4" xfId="543"/>
    <cellStyle name="Обычный 4 2" xfId="544"/>
    <cellStyle name="Обычный 5" xfId="545"/>
    <cellStyle name="Обычный 5 2" xfId="546"/>
    <cellStyle name="Обычный 5 3" xfId="547"/>
    <cellStyle name="Обычный 6" xfId="548"/>
    <cellStyle name="Обычный 6 2" xfId="549"/>
    <cellStyle name="Обычный 6 3" xfId="550"/>
    <cellStyle name="Обычный 7" xfId="551"/>
    <cellStyle name="Обычный 8" xfId="552"/>
    <cellStyle name="Обычный 9" xfId="553"/>
    <cellStyle name="Обычный_09_Професійний склад" xfId="554"/>
    <cellStyle name="Обычный_Форма7Н" xfId="555"/>
    <cellStyle name="Підсумок" xfId="556"/>
    <cellStyle name="Підсумок 2" xfId="557"/>
    <cellStyle name="Підсумок_П_1" xfId="558"/>
    <cellStyle name="Плохой" xfId="559"/>
    <cellStyle name="Плохой 2" xfId="560"/>
    <cellStyle name="Плохой 2 2" xfId="561"/>
    <cellStyle name="Плохой 3" xfId="562"/>
    <cellStyle name="Плохой 4" xfId="563"/>
    <cellStyle name="Плохой 5" xfId="564"/>
    <cellStyle name="Поганий" xfId="565"/>
    <cellStyle name="Поганий 2" xfId="566"/>
    <cellStyle name="Пояснение" xfId="567"/>
    <cellStyle name="Пояснение 2" xfId="568"/>
    <cellStyle name="Пояснение 3" xfId="569"/>
    <cellStyle name="Пояснение 4" xfId="570"/>
    <cellStyle name="Пояснение 5" xfId="571"/>
    <cellStyle name="Примечание" xfId="572"/>
    <cellStyle name="Примечание 2" xfId="573"/>
    <cellStyle name="Примечание 2 2" xfId="574"/>
    <cellStyle name="Примечание 3" xfId="575"/>
    <cellStyle name="Примечание 4" xfId="576"/>
    <cellStyle name="Примечание 5" xfId="577"/>
    <cellStyle name="Примітка" xfId="578"/>
    <cellStyle name="Примітка 2" xfId="579"/>
    <cellStyle name="Примітка_П_1" xfId="580"/>
    <cellStyle name="Результат" xfId="581"/>
    <cellStyle name="Связанная ячейка" xfId="582"/>
    <cellStyle name="Связанная ячейка 2" xfId="583"/>
    <cellStyle name="Связанная ячейка 3" xfId="584"/>
    <cellStyle name="Связанная ячейка 4" xfId="585"/>
    <cellStyle name="Связанная ячейка 5" xfId="586"/>
    <cellStyle name="Середній" xfId="587"/>
    <cellStyle name="Середній 2" xfId="588"/>
    <cellStyle name="Стиль 1" xfId="589"/>
    <cellStyle name="Стиль 1 2" xfId="590"/>
    <cellStyle name="Текст попередження" xfId="591"/>
    <cellStyle name="Текст попередження 2" xfId="592"/>
    <cellStyle name="Текст пояснення" xfId="593"/>
    <cellStyle name="Текст пояснення 2" xfId="594"/>
    <cellStyle name="Текст предупреждения" xfId="595"/>
    <cellStyle name="Текст предупреждения 2" xfId="596"/>
    <cellStyle name="Текст предупреждения 3" xfId="597"/>
    <cellStyle name="Текст предупреждения 4" xfId="598"/>
    <cellStyle name="Текст предупреждения 5" xfId="599"/>
    <cellStyle name="Тысячи [0]_Анализ" xfId="600"/>
    <cellStyle name="Тысячи_Анализ" xfId="601"/>
    <cellStyle name="ФинᎰнсовый_Лист1 (3)_1" xfId="602"/>
    <cellStyle name="Comma" xfId="603"/>
    <cellStyle name="Comma [0]" xfId="604"/>
    <cellStyle name="Хороший" xfId="605"/>
    <cellStyle name="Хороший 2" xfId="606"/>
    <cellStyle name="Хороший 2 2" xfId="607"/>
    <cellStyle name="Хороший 3" xfId="60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externalLink" Target="externalLinks/externalLink9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2;&#1088;&#1093;_&#1074;\3.%20&#1089;_&#1095;&#1077;&#1085;&#1100;-&#1074;&#1077;&#1088;&#1077;&#1089;&#1077;&#1085;&#110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 "/>
      <sheetName val="4 "/>
      <sheetName val="5 "/>
      <sheetName val="6 "/>
      <sheetName val=" 7 "/>
      <sheetName val="8 "/>
      <sheetName val="9"/>
      <sheetName val="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L28"/>
  <sheetViews>
    <sheetView view="pageBreakPreview" zoomScale="70" zoomScaleNormal="75" zoomScaleSheetLayoutView="70" zoomScalePageLayoutView="0" workbookViewId="0" topLeftCell="A1">
      <selection activeCell="A4" sqref="A4:A5"/>
    </sheetView>
  </sheetViews>
  <sheetFormatPr defaultColWidth="8.8515625" defaultRowHeight="15"/>
  <cols>
    <col min="1" max="1" width="37.140625" style="5" customWidth="1"/>
    <col min="2" max="2" width="10.7109375" style="5" customWidth="1"/>
    <col min="3" max="3" width="10.421875" style="5" customWidth="1"/>
    <col min="4" max="4" width="13.7109375" style="5" customWidth="1"/>
    <col min="5" max="5" width="10.57421875" style="5" customWidth="1"/>
    <col min="6" max="6" width="10.00390625" style="5" customWidth="1"/>
    <col min="7" max="7" width="13.57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104" t="s">
        <v>100</v>
      </c>
      <c r="B1" s="104"/>
      <c r="C1" s="104"/>
      <c r="D1" s="104"/>
      <c r="E1" s="104"/>
      <c r="F1" s="104"/>
      <c r="G1" s="104"/>
    </row>
    <row r="2" spans="1:7" s="1" customFormat="1" ht="19.5" customHeight="1">
      <c r="A2" s="105" t="s">
        <v>101</v>
      </c>
      <c r="B2" s="105"/>
      <c r="C2" s="105"/>
      <c r="D2" s="105"/>
      <c r="E2" s="105"/>
      <c r="F2" s="105"/>
      <c r="G2" s="105"/>
    </row>
    <row r="3" spans="1:7" s="3" customFormat="1" ht="15" customHeight="1">
      <c r="A3" s="2"/>
      <c r="B3" s="2"/>
      <c r="C3" s="2"/>
      <c r="D3" s="2"/>
      <c r="E3" s="2"/>
      <c r="F3" s="2"/>
      <c r="G3" s="2"/>
    </row>
    <row r="4" spans="1:7" s="3" customFormat="1" ht="20.25" customHeight="1">
      <c r="A4" s="106"/>
      <c r="B4" s="107" t="s">
        <v>172</v>
      </c>
      <c r="C4" s="107"/>
      <c r="D4" s="107"/>
      <c r="E4" s="107" t="s">
        <v>173</v>
      </c>
      <c r="F4" s="107"/>
      <c r="G4" s="107"/>
    </row>
    <row r="5" spans="1:7" s="3" customFormat="1" ht="50.25" customHeight="1">
      <c r="A5" s="106"/>
      <c r="B5" s="36" t="s">
        <v>30</v>
      </c>
      <c r="C5" s="36" t="s">
        <v>88</v>
      </c>
      <c r="D5" s="31" t="s">
        <v>31</v>
      </c>
      <c r="E5" s="36" t="s">
        <v>30</v>
      </c>
      <c r="F5" s="36" t="s">
        <v>88</v>
      </c>
      <c r="G5" s="31" t="s">
        <v>31</v>
      </c>
    </row>
    <row r="6" spans="1:7" s="12" customFormat="1" ht="34.5" customHeight="1">
      <c r="A6" s="56" t="s">
        <v>32</v>
      </c>
      <c r="B6" s="10">
        <f>SUM(B7:B25)</f>
        <v>14062</v>
      </c>
      <c r="C6" s="10">
        <f>SUM(C7:C25)</f>
        <v>17597</v>
      </c>
      <c r="D6" s="8">
        <f>ROUND(C6/B6*100,1)</f>
        <v>125.1</v>
      </c>
      <c r="E6" s="11">
        <f>SUM(E7:E25)</f>
        <v>1278</v>
      </c>
      <c r="F6" s="11">
        <f>SUM(F7:F25)</f>
        <v>2602</v>
      </c>
      <c r="G6" s="8">
        <f>ROUND(F6/E6*100,1)</f>
        <v>203.6</v>
      </c>
    </row>
    <row r="7" spans="1:10" ht="39" customHeight="1">
      <c r="A7" s="57" t="s">
        <v>9</v>
      </c>
      <c r="B7" s="63">
        <v>1436</v>
      </c>
      <c r="C7" s="63">
        <v>1671</v>
      </c>
      <c r="D7" s="8">
        <f aca="true" t="shared" si="0" ref="D7:D25">ROUND(C7/B7*100,1)</f>
        <v>116.4</v>
      </c>
      <c r="E7" s="63">
        <v>49</v>
      </c>
      <c r="F7" s="63">
        <v>78</v>
      </c>
      <c r="G7" s="8">
        <f aca="true" t="shared" si="1" ref="G7:G25">ROUND(F7/E7*100,1)</f>
        <v>159.2</v>
      </c>
      <c r="H7" s="13"/>
      <c r="J7" s="14"/>
    </row>
    <row r="8" spans="1:10" ht="43.5" customHeight="1">
      <c r="A8" s="57" t="s">
        <v>10</v>
      </c>
      <c r="B8" s="63">
        <v>69</v>
      </c>
      <c r="C8" s="63">
        <v>135</v>
      </c>
      <c r="D8" s="8">
        <f t="shared" si="0"/>
        <v>195.7</v>
      </c>
      <c r="E8" s="63">
        <v>0</v>
      </c>
      <c r="F8" s="63">
        <v>10</v>
      </c>
      <c r="G8" s="8" t="s">
        <v>40</v>
      </c>
      <c r="H8" s="13"/>
      <c r="J8" s="14"/>
    </row>
    <row r="9" spans="1:10" s="15" customFormat="1" ht="25.5" customHeight="1">
      <c r="A9" s="57" t="s">
        <v>11</v>
      </c>
      <c r="B9" s="63">
        <v>3096</v>
      </c>
      <c r="C9" s="63">
        <v>3959</v>
      </c>
      <c r="D9" s="8">
        <f t="shared" si="0"/>
        <v>127.9</v>
      </c>
      <c r="E9" s="63">
        <v>253</v>
      </c>
      <c r="F9" s="63">
        <v>549</v>
      </c>
      <c r="G9" s="8">
        <f t="shared" si="1"/>
        <v>217</v>
      </c>
      <c r="H9" s="13"/>
      <c r="I9" s="5"/>
      <c r="J9" s="14"/>
    </row>
    <row r="10" spans="1:12" ht="41.25" customHeight="1">
      <c r="A10" s="57" t="s">
        <v>12</v>
      </c>
      <c r="B10" s="63">
        <v>248</v>
      </c>
      <c r="C10" s="63">
        <v>411</v>
      </c>
      <c r="D10" s="8">
        <f t="shared" si="0"/>
        <v>165.7</v>
      </c>
      <c r="E10" s="63">
        <v>9</v>
      </c>
      <c r="F10" s="63">
        <v>80</v>
      </c>
      <c r="G10" s="8">
        <f t="shared" si="1"/>
        <v>888.9</v>
      </c>
      <c r="H10" s="13"/>
      <c r="J10" s="14"/>
      <c r="L10" s="16"/>
    </row>
    <row r="11" spans="1:10" ht="37.5" customHeight="1">
      <c r="A11" s="57" t="s">
        <v>13</v>
      </c>
      <c r="B11" s="63">
        <v>193</v>
      </c>
      <c r="C11" s="63">
        <v>277</v>
      </c>
      <c r="D11" s="8">
        <f t="shared" si="0"/>
        <v>143.5</v>
      </c>
      <c r="E11" s="63">
        <v>10</v>
      </c>
      <c r="F11" s="63">
        <v>70</v>
      </c>
      <c r="G11" s="8">
        <f t="shared" si="1"/>
        <v>700</v>
      </c>
      <c r="H11" s="13"/>
      <c r="J11" s="14"/>
    </row>
    <row r="12" spans="1:10" ht="25.5" customHeight="1">
      <c r="A12" s="57" t="s">
        <v>14</v>
      </c>
      <c r="B12" s="63">
        <v>1023</v>
      </c>
      <c r="C12" s="63">
        <v>935</v>
      </c>
      <c r="D12" s="8">
        <f t="shared" si="0"/>
        <v>91.4</v>
      </c>
      <c r="E12" s="63">
        <v>81</v>
      </c>
      <c r="F12" s="63">
        <v>238</v>
      </c>
      <c r="G12" s="8">
        <f t="shared" si="1"/>
        <v>293.8</v>
      </c>
      <c r="H12" s="13"/>
      <c r="J12" s="14"/>
    </row>
    <row r="13" spans="1:10" ht="42" customHeight="1">
      <c r="A13" s="57" t="s">
        <v>15</v>
      </c>
      <c r="B13" s="63">
        <v>3218</v>
      </c>
      <c r="C13" s="63">
        <v>3056</v>
      </c>
      <c r="D13" s="8">
        <f t="shared" si="0"/>
        <v>95</v>
      </c>
      <c r="E13" s="63">
        <v>457</v>
      </c>
      <c r="F13" s="63">
        <v>650</v>
      </c>
      <c r="G13" s="8">
        <f t="shared" si="1"/>
        <v>142.2</v>
      </c>
      <c r="H13" s="13"/>
      <c r="J13" s="14"/>
    </row>
    <row r="14" spans="1:10" ht="35.25" customHeight="1">
      <c r="A14" s="57" t="s">
        <v>16</v>
      </c>
      <c r="B14" s="58">
        <v>607</v>
      </c>
      <c r="C14" s="58">
        <v>758</v>
      </c>
      <c r="D14" s="8">
        <f t="shared" si="0"/>
        <v>124.9</v>
      </c>
      <c r="E14" s="63">
        <v>44</v>
      </c>
      <c r="F14" s="63">
        <v>238</v>
      </c>
      <c r="G14" s="8">
        <f t="shared" si="1"/>
        <v>540.9</v>
      </c>
      <c r="H14" s="13"/>
      <c r="J14" s="14"/>
    </row>
    <row r="15" spans="1:10" ht="40.5" customHeight="1">
      <c r="A15" s="57" t="s">
        <v>17</v>
      </c>
      <c r="B15" s="63">
        <v>834</v>
      </c>
      <c r="C15" s="63">
        <v>872</v>
      </c>
      <c r="D15" s="8">
        <f t="shared" si="0"/>
        <v>104.6</v>
      </c>
      <c r="E15" s="63">
        <v>162</v>
      </c>
      <c r="F15" s="63">
        <v>203</v>
      </c>
      <c r="G15" s="8">
        <f t="shared" si="1"/>
        <v>125.3</v>
      </c>
      <c r="H15" s="13"/>
      <c r="J15" s="14"/>
    </row>
    <row r="16" spans="1:10" ht="24" customHeight="1">
      <c r="A16" s="57" t="s">
        <v>18</v>
      </c>
      <c r="B16" s="63">
        <v>83</v>
      </c>
      <c r="C16" s="63">
        <v>79</v>
      </c>
      <c r="D16" s="8">
        <f t="shared" si="0"/>
        <v>95.2</v>
      </c>
      <c r="E16" s="63">
        <v>13</v>
      </c>
      <c r="F16" s="63">
        <v>17</v>
      </c>
      <c r="G16" s="8">
        <f t="shared" si="1"/>
        <v>130.8</v>
      </c>
      <c r="H16" s="13"/>
      <c r="J16" s="14"/>
    </row>
    <row r="17" spans="1:10" ht="24" customHeight="1">
      <c r="A17" s="57" t="s">
        <v>19</v>
      </c>
      <c r="B17" s="63">
        <v>16</v>
      </c>
      <c r="C17" s="63">
        <v>37</v>
      </c>
      <c r="D17" s="8">
        <f t="shared" si="0"/>
        <v>231.3</v>
      </c>
      <c r="E17" s="63">
        <v>2</v>
      </c>
      <c r="F17" s="63">
        <v>7</v>
      </c>
      <c r="G17" s="8">
        <f t="shared" si="1"/>
        <v>350</v>
      </c>
      <c r="H17" s="13"/>
      <c r="J17" s="14"/>
    </row>
    <row r="18" spans="1:10" ht="24" customHeight="1">
      <c r="A18" s="57" t="s">
        <v>20</v>
      </c>
      <c r="B18" s="63">
        <v>96</v>
      </c>
      <c r="C18" s="63">
        <v>78</v>
      </c>
      <c r="D18" s="8">
        <f t="shared" si="0"/>
        <v>81.3</v>
      </c>
      <c r="E18" s="63">
        <v>8</v>
      </c>
      <c r="F18" s="63">
        <v>14</v>
      </c>
      <c r="G18" s="8">
        <f t="shared" si="1"/>
        <v>175</v>
      </c>
      <c r="H18" s="13"/>
      <c r="J18" s="14"/>
    </row>
    <row r="19" spans="1:10" ht="38.25" customHeight="1">
      <c r="A19" s="57" t="s">
        <v>21</v>
      </c>
      <c r="B19" s="63">
        <v>183</v>
      </c>
      <c r="C19" s="63">
        <v>184</v>
      </c>
      <c r="D19" s="8">
        <f t="shared" si="0"/>
        <v>100.5</v>
      </c>
      <c r="E19" s="63">
        <v>11</v>
      </c>
      <c r="F19" s="63">
        <v>27</v>
      </c>
      <c r="G19" s="8">
        <f t="shared" si="1"/>
        <v>245.5</v>
      </c>
      <c r="H19" s="13"/>
      <c r="J19" s="14"/>
    </row>
    <row r="20" spans="1:10" ht="41.25" customHeight="1">
      <c r="A20" s="57" t="s">
        <v>22</v>
      </c>
      <c r="B20" s="63">
        <v>432</v>
      </c>
      <c r="C20" s="63">
        <v>617</v>
      </c>
      <c r="D20" s="8">
        <f t="shared" si="0"/>
        <v>142.8</v>
      </c>
      <c r="E20" s="63">
        <v>34</v>
      </c>
      <c r="F20" s="63">
        <v>135</v>
      </c>
      <c r="G20" s="8">
        <f t="shared" si="1"/>
        <v>397.1</v>
      </c>
      <c r="H20" s="13"/>
      <c r="J20" s="14"/>
    </row>
    <row r="21" spans="1:10" ht="42.75" customHeight="1">
      <c r="A21" s="57" t="s">
        <v>23</v>
      </c>
      <c r="B21" s="63">
        <v>809</v>
      </c>
      <c r="C21" s="63">
        <v>1895</v>
      </c>
      <c r="D21" s="8">
        <f t="shared" si="0"/>
        <v>234.2</v>
      </c>
      <c r="E21" s="63">
        <v>10</v>
      </c>
      <c r="F21" s="63">
        <v>54</v>
      </c>
      <c r="G21" s="8">
        <f t="shared" si="1"/>
        <v>540</v>
      </c>
      <c r="H21" s="13"/>
      <c r="J21" s="14"/>
    </row>
    <row r="22" spans="1:10" ht="24" customHeight="1">
      <c r="A22" s="57" t="s">
        <v>24</v>
      </c>
      <c r="B22" s="63">
        <v>620</v>
      </c>
      <c r="C22" s="63">
        <v>1090</v>
      </c>
      <c r="D22" s="8">
        <f t="shared" si="0"/>
        <v>175.8</v>
      </c>
      <c r="E22" s="63">
        <v>25</v>
      </c>
      <c r="F22" s="63">
        <v>44</v>
      </c>
      <c r="G22" s="8">
        <f t="shared" si="1"/>
        <v>176</v>
      </c>
      <c r="H22" s="13"/>
      <c r="J22" s="14"/>
    </row>
    <row r="23" spans="1:10" ht="36.75" customHeight="1">
      <c r="A23" s="57" t="s">
        <v>25</v>
      </c>
      <c r="B23" s="63">
        <v>766</v>
      </c>
      <c r="C23" s="63">
        <v>1192</v>
      </c>
      <c r="D23" s="8">
        <f t="shared" si="0"/>
        <v>155.6</v>
      </c>
      <c r="E23" s="63">
        <v>63</v>
      </c>
      <c r="F23" s="63">
        <v>133</v>
      </c>
      <c r="G23" s="8">
        <f t="shared" si="1"/>
        <v>211.1</v>
      </c>
      <c r="H23" s="13"/>
      <c r="J23" s="14"/>
    </row>
    <row r="24" spans="1:10" ht="36.75" customHeight="1">
      <c r="A24" s="57" t="s">
        <v>26</v>
      </c>
      <c r="B24" s="63">
        <v>102</v>
      </c>
      <c r="C24" s="63">
        <v>169</v>
      </c>
      <c r="D24" s="8">
        <f t="shared" si="0"/>
        <v>165.7</v>
      </c>
      <c r="E24" s="63">
        <v>9</v>
      </c>
      <c r="F24" s="63">
        <v>10</v>
      </c>
      <c r="G24" s="8">
        <f t="shared" si="1"/>
        <v>111.1</v>
      </c>
      <c r="H24" s="13"/>
      <c r="J24" s="14"/>
    </row>
    <row r="25" spans="1:10" ht="27.75" customHeight="1">
      <c r="A25" s="57" t="s">
        <v>27</v>
      </c>
      <c r="B25" s="63">
        <v>231</v>
      </c>
      <c r="C25" s="63">
        <v>182</v>
      </c>
      <c r="D25" s="8">
        <f t="shared" si="0"/>
        <v>78.8</v>
      </c>
      <c r="E25" s="63">
        <v>38</v>
      </c>
      <c r="F25" s="63">
        <v>45</v>
      </c>
      <c r="G25" s="8">
        <f t="shared" si="1"/>
        <v>118.4</v>
      </c>
      <c r="H25" s="13"/>
      <c r="J25" s="14"/>
    </row>
    <row r="26" spans="1:10" ht="15.75">
      <c r="A26" s="6"/>
      <c r="B26" s="6"/>
      <c r="C26" s="6"/>
      <c r="D26" s="6"/>
      <c r="E26" s="6"/>
      <c r="F26" s="6"/>
      <c r="G26" s="6"/>
      <c r="J26" s="14"/>
    </row>
    <row r="27" spans="1:10" ht="15.75">
      <c r="A27" s="6"/>
      <c r="B27" s="6"/>
      <c r="C27" s="6"/>
      <c r="D27" s="6"/>
      <c r="E27" s="6"/>
      <c r="F27" s="6"/>
      <c r="G27" s="6"/>
      <c r="J27" s="14"/>
    </row>
    <row r="28" spans="1:7" ht="12.75">
      <c r="A28" s="6"/>
      <c r="B28" s="6"/>
      <c r="C28" s="6"/>
      <c r="D28" s="6"/>
      <c r="E28" s="6"/>
      <c r="F28" s="6"/>
      <c r="G28" s="6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T21"/>
  <sheetViews>
    <sheetView tabSelected="1" view="pageBreakPreview" zoomScale="70" zoomScaleNormal="75" zoomScaleSheetLayoutView="70" zoomScalePageLayoutView="0" workbookViewId="0" topLeftCell="A1">
      <selection activeCell="M24" sqref="M24"/>
    </sheetView>
  </sheetViews>
  <sheetFormatPr defaultColWidth="8.8515625" defaultRowHeight="15"/>
  <cols>
    <col min="1" max="1" width="50.7109375" style="5" customWidth="1"/>
    <col min="2" max="2" width="12.8515625" style="5" customWidth="1"/>
    <col min="3" max="3" width="12.57421875" style="5" customWidth="1"/>
    <col min="4" max="4" width="15.57421875" style="5" customWidth="1"/>
    <col min="5" max="5" width="10.7109375" style="5" customWidth="1"/>
    <col min="6" max="6" width="11.8515625" style="5" customWidth="1"/>
    <col min="7" max="7" width="16.140625" style="5" customWidth="1"/>
    <col min="8" max="8" width="8.8515625" style="5" customWidth="1"/>
    <col min="9" max="9" width="10.8515625" style="5" bestFit="1" customWidth="1"/>
    <col min="10" max="16384" width="8.8515625" style="5" customWidth="1"/>
  </cols>
  <sheetData>
    <row r="1" spans="1:7" s="1" customFormat="1" ht="25.5" customHeight="1">
      <c r="A1" s="108" t="s">
        <v>91</v>
      </c>
      <c r="B1" s="108"/>
      <c r="C1" s="108"/>
      <c r="D1" s="108"/>
      <c r="E1" s="108"/>
      <c r="F1" s="108"/>
      <c r="G1" s="108"/>
    </row>
    <row r="2" spans="1:7" s="1" customFormat="1" ht="19.5" customHeight="1">
      <c r="A2" s="109" t="s">
        <v>102</v>
      </c>
      <c r="B2" s="109"/>
      <c r="C2" s="109"/>
      <c r="D2" s="109"/>
      <c r="E2" s="109"/>
      <c r="F2" s="109"/>
      <c r="G2" s="109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5.5" customHeight="1">
      <c r="A4" s="106"/>
      <c r="B4" s="110" t="s">
        <v>172</v>
      </c>
      <c r="C4" s="110"/>
      <c r="D4" s="110"/>
      <c r="E4" s="110" t="s">
        <v>173</v>
      </c>
      <c r="F4" s="110"/>
      <c r="G4" s="110"/>
    </row>
    <row r="5" spans="1:7" s="3" customFormat="1" ht="60.75" customHeight="1">
      <c r="A5" s="106"/>
      <c r="B5" s="37" t="s">
        <v>30</v>
      </c>
      <c r="C5" s="37" t="s">
        <v>88</v>
      </c>
      <c r="D5" s="35" t="s">
        <v>31</v>
      </c>
      <c r="E5" s="17" t="s">
        <v>30</v>
      </c>
      <c r="F5" s="17" t="s">
        <v>88</v>
      </c>
      <c r="G5" s="75" t="s">
        <v>31</v>
      </c>
    </row>
    <row r="6" spans="1:9" s="4" customFormat="1" ht="34.5" customHeight="1">
      <c r="A6" s="76" t="s">
        <v>32</v>
      </c>
      <c r="B6" s="18">
        <f>SUM(B7:B15)</f>
        <v>14062</v>
      </c>
      <c r="C6" s="18">
        <f>SUM(C7:C15)</f>
        <v>17597</v>
      </c>
      <c r="D6" s="34">
        <f>ROUND(C6/B6*100,1)</f>
        <v>125.1</v>
      </c>
      <c r="E6" s="18">
        <f>SUM(E7:E15)</f>
        <v>1278</v>
      </c>
      <c r="F6" s="18">
        <f>SUM(F7:F15)</f>
        <v>2602</v>
      </c>
      <c r="G6" s="80">
        <f>ROUND(F6/E6*100,1)</f>
        <v>203.6</v>
      </c>
      <c r="I6" s="19"/>
    </row>
    <row r="7" spans="1:13" ht="42" customHeight="1">
      <c r="A7" s="77" t="s">
        <v>33</v>
      </c>
      <c r="B7" s="88">
        <v>897</v>
      </c>
      <c r="C7" s="69">
        <v>1252</v>
      </c>
      <c r="D7" s="34">
        <f aca="true" t="shared" si="0" ref="D7:D15">ROUND(C7/B7*100,1)</f>
        <v>139.6</v>
      </c>
      <c r="E7" s="88">
        <v>87</v>
      </c>
      <c r="F7" s="69">
        <v>140</v>
      </c>
      <c r="G7" s="80">
        <f aca="true" t="shared" si="1" ref="G7:G15">ROUND(F7/E7*100,1)</f>
        <v>160.9</v>
      </c>
      <c r="I7" s="19"/>
      <c r="J7" s="20"/>
      <c r="M7" s="20"/>
    </row>
    <row r="8" spans="1:13" ht="24" customHeight="1">
      <c r="A8" s="77" t="s">
        <v>2</v>
      </c>
      <c r="B8" s="88">
        <v>924</v>
      </c>
      <c r="C8" s="69">
        <v>1869</v>
      </c>
      <c r="D8" s="34">
        <f t="shared" si="0"/>
        <v>202.3</v>
      </c>
      <c r="E8" s="88">
        <v>72</v>
      </c>
      <c r="F8" s="69">
        <v>153</v>
      </c>
      <c r="G8" s="80">
        <f t="shared" si="1"/>
        <v>212.5</v>
      </c>
      <c r="I8" s="19"/>
      <c r="J8" s="20"/>
      <c r="M8" s="20"/>
    </row>
    <row r="9" spans="1:13" s="15" customFormat="1" ht="24.75" customHeight="1">
      <c r="A9" s="77" t="s">
        <v>1</v>
      </c>
      <c r="B9" s="82">
        <v>1130</v>
      </c>
      <c r="C9" s="70">
        <v>1841</v>
      </c>
      <c r="D9" s="34">
        <f t="shared" si="0"/>
        <v>162.9</v>
      </c>
      <c r="E9" s="88">
        <v>104</v>
      </c>
      <c r="F9" s="70">
        <v>217</v>
      </c>
      <c r="G9" s="80">
        <f t="shared" si="1"/>
        <v>208.7</v>
      </c>
      <c r="H9" s="5"/>
      <c r="I9" s="19"/>
      <c r="J9" s="20"/>
      <c r="K9" s="5"/>
      <c r="M9" s="20"/>
    </row>
    <row r="10" spans="1:13" ht="24" customHeight="1">
      <c r="A10" s="77" t="s">
        <v>0</v>
      </c>
      <c r="B10" s="82">
        <v>700</v>
      </c>
      <c r="C10" s="70">
        <v>818</v>
      </c>
      <c r="D10" s="34">
        <f t="shared" si="0"/>
        <v>116.9</v>
      </c>
      <c r="E10" s="88">
        <v>87</v>
      </c>
      <c r="F10" s="70">
        <v>191</v>
      </c>
      <c r="G10" s="80">
        <f t="shared" si="1"/>
        <v>219.5</v>
      </c>
      <c r="I10" s="19"/>
      <c r="J10" s="20"/>
      <c r="M10" s="20"/>
    </row>
    <row r="11" spans="1:13" ht="24" customHeight="1">
      <c r="A11" s="77" t="s">
        <v>4</v>
      </c>
      <c r="B11" s="82">
        <v>3379</v>
      </c>
      <c r="C11" s="70">
        <v>3143</v>
      </c>
      <c r="D11" s="34">
        <f t="shared" si="0"/>
        <v>93</v>
      </c>
      <c r="E11" s="82">
        <v>490</v>
      </c>
      <c r="F11" s="70">
        <v>537</v>
      </c>
      <c r="G11" s="80">
        <f t="shared" si="1"/>
        <v>109.6</v>
      </c>
      <c r="I11" s="19"/>
      <c r="J11" s="20"/>
      <c r="M11" s="20"/>
    </row>
    <row r="12" spans="1:13" ht="41.25" customHeight="1">
      <c r="A12" s="77" t="s">
        <v>29</v>
      </c>
      <c r="B12" s="82">
        <v>533</v>
      </c>
      <c r="C12" s="70">
        <v>583</v>
      </c>
      <c r="D12" s="34">
        <f t="shared" si="0"/>
        <v>109.4</v>
      </c>
      <c r="E12" s="82">
        <v>15</v>
      </c>
      <c r="F12" s="70">
        <v>28</v>
      </c>
      <c r="G12" s="80">
        <f t="shared" si="1"/>
        <v>186.7</v>
      </c>
      <c r="I12" s="19"/>
      <c r="J12" s="20"/>
      <c r="M12" s="20"/>
    </row>
    <row r="13" spans="1:20" ht="24.75" customHeight="1">
      <c r="A13" s="77" t="s">
        <v>5</v>
      </c>
      <c r="B13" s="82">
        <v>1984</v>
      </c>
      <c r="C13" s="70">
        <v>2940</v>
      </c>
      <c r="D13" s="34">
        <f t="shared" si="0"/>
        <v>148.2</v>
      </c>
      <c r="E13" s="82">
        <v>176</v>
      </c>
      <c r="F13" s="70">
        <v>612</v>
      </c>
      <c r="G13" s="80">
        <f t="shared" si="1"/>
        <v>347.7</v>
      </c>
      <c r="I13" s="19"/>
      <c r="J13" s="20"/>
      <c r="M13" s="20"/>
      <c r="T13" s="7"/>
    </row>
    <row r="14" spans="1:20" ht="75" customHeight="1">
      <c r="A14" s="77" t="s">
        <v>6</v>
      </c>
      <c r="B14" s="82">
        <v>2515</v>
      </c>
      <c r="C14" s="70">
        <v>2717</v>
      </c>
      <c r="D14" s="34">
        <f t="shared" si="0"/>
        <v>108</v>
      </c>
      <c r="E14" s="82">
        <v>160</v>
      </c>
      <c r="F14" s="70">
        <v>355</v>
      </c>
      <c r="G14" s="80">
        <f t="shared" si="1"/>
        <v>221.9</v>
      </c>
      <c r="I14" s="19"/>
      <c r="J14" s="20"/>
      <c r="M14" s="20"/>
      <c r="T14" s="7"/>
    </row>
    <row r="15" spans="1:20" ht="24.75" customHeight="1">
      <c r="A15" s="77" t="s">
        <v>34</v>
      </c>
      <c r="B15" s="82">
        <v>2000</v>
      </c>
      <c r="C15" s="70">
        <v>2434</v>
      </c>
      <c r="D15" s="34">
        <f t="shared" si="0"/>
        <v>121.7</v>
      </c>
      <c r="E15" s="82">
        <v>87</v>
      </c>
      <c r="F15" s="70">
        <v>369</v>
      </c>
      <c r="G15" s="80">
        <f t="shared" si="1"/>
        <v>424.1</v>
      </c>
      <c r="I15" s="19"/>
      <c r="J15" s="20"/>
      <c r="M15" s="20"/>
      <c r="T15" s="7"/>
    </row>
    <row r="16" spans="1:20" ht="12.75">
      <c r="A16" s="6"/>
      <c r="B16" s="6"/>
      <c r="C16" s="6"/>
      <c r="D16" s="6"/>
      <c r="E16" s="6"/>
      <c r="F16" s="6"/>
      <c r="T16" s="7"/>
    </row>
    <row r="17" spans="1:20" ht="12.75">
      <c r="A17" s="6"/>
      <c r="B17" s="6"/>
      <c r="C17" s="6"/>
      <c r="D17" s="6"/>
      <c r="E17" s="6"/>
      <c r="F17" s="6"/>
      <c r="T17" s="7"/>
    </row>
    <row r="18" ht="12.75">
      <c r="T18" s="7"/>
    </row>
    <row r="19" ht="12.75">
      <c r="T19" s="7"/>
    </row>
    <row r="20" ht="12.75">
      <c r="T20" s="7"/>
    </row>
    <row r="21" ht="12.75">
      <c r="T21" s="7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.7874015748031497" right="0" top="0.5118110236220472" bottom="0" header="0" footer="0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G57"/>
  <sheetViews>
    <sheetView view="pageBreakPreview" zoomScaleNormal="120" zoomScaleSheetLayoutView="100" zoomScalePageLayoutView="0" workbookViewId="0" topLeftCell="A25">
      <selection activeCell="B4" sqref="B4:B6"/>
    </sheetView>
  </sheetViews>
  <sheetFormatPr defaultColWidth="9.140625" defaultRowHeight="15"/>
  <cols>
    <col min="1" max="1" width="3.140625" style="43" customWidth="1"/>
    <col min="2" max="2" width="25.421875" style="47" customWidth="1"/>
    <col min="3" max="3" width="10.00390625" style="40" customWidth="1"/>
    <col min="4" max="4" width="13.00390625" style="40" customWidth="1"/>
    <col min="5" max="6" width="12.421875" style="40" customWidth="1"/>
    <col min="7" max="7" width="16.421875" style="40" customWidth="1"/>
    <col min="8" max="16384" width="9.140625" style="40" customWidth="1"/>
  </cols>
  <sheetData>
    <row r="1" spans="1:7" s="44" customFormat="1" ht="43.5" customHeight="1">
      <c r="A1" s="43"/>
      <c r="B1" s="111" t="s">
        <v>183</v>
      </c>
      <c r="C1" s="111"/>
      <c r="D1" s="111"/>
      <c r="E1" s="111"/>
      <c r="F1" s="111"/>
      <c r="G1" s="111"/>
    </row>
    <row r="2" spans="1:7" s="44" customFormat="1" ht="20.25">
      <c r="A2" s="43"/>
      <c r="B2" s="42"/>
      <c r="C2" s="111" t="s">
        <v>75</v>
      </c>
      <c r="D2" s="111"/>
      <c r="E2" s="111"/>
      <c r="F2" s="42"/>
      <c r="G2" s="42"/>
    </row>
    <row r="4" spans="1:7" s="43" customFormat="1" ht="18.75" customHeight="1">
      <c r="A4" s="112"/>
      <c r="B4" s="113" t="s">
        <v>41</v>
      </c>
      <c r="C4" s="114" t="s">
        <v>42</v>
      </c>
      <c r="D4" s="114" t="s">
        <v>43</v>
      </c>
      <c r="E4" s="114" t="s">
        <v>44</v>
      </c>
      <c r="F4" s="115" t="s">
        <v>174</v>
      </c>
      <c r="G4" s="115"/>
    </row>
    <row r="5" spans="1:7" s="43" customFormat="1" ht="18.75" customHeight="1">
      <c r="A5" s="112"/>
      <c r="B5" s="113"/>
      <c r="C5" s="114"/>
      <c r="D5" s="114"/>
      <c r="E5" s="114"/>
      <c r="F5" s="114" t="s">
        <v>45</v>
      </c>
      <c r="G5" s="114" t="s">
        <v>46</v>
      </c>
    </row>
    <row r="6" spans="1:7" s="43" customFormat="1" ht="58.5" customHeight="1">
      <c r="A6" s="112"/>
      <c r="B6" s="113"/>
      <c r="C6" s="114"/>
      <c r="D6" s="114"/>
      <c r="E6" s="114"/>
      <c r="F6" s="114"/>
      <c r="G6" s="114"/>
    </row>
    <row r="7" spans="1:7" ht="13.5" customHeight="1">
      <c r="A7" s="45" t="s">
        <v>47</v>
      </c>
      <c r="B7" s="46" t="s">
        <v>92</v>
      </c>
      <c r="C7" s="41">
        <v>1</v>
      </c>
      <c r="D7" s="41">
        <v>2</v>
      </c>
      <c r="E7" s="41">
        <v>3</v>
      </c>
      <c r="F7" s="41">
        <v>4</v>
      </c>
      <c r="G7" s="41">
        <v>5</v>
      </c>
    </row>
    <row r="8" spans="1:7" s="65" customFormat="1" ht="29.25" customHeight="1">
      <c r="A8" s="62">
        <v>1</v>
      </c>
      <c r="B8" s="59" t="s">
        <v>48</v>
      </c>
      <c r="C8" s="58">
        <v>794</v>
      </c>
      <c r="D8" s="58">
        <v>523</v>
      </c>
      <c r="E8" s="78">
        <f>C8-D8</f>
        <v>271</v>
      </c>
      <c r="F8" s="58">
        <v>107</v>
      </c>
      <c r="G8" s="79">
        <v>4411</v>
      </c>
    </row>
    <row r="9" spans="1:7" s="66" customFormat="1" ht="15.75">
      <c r="A9" s="62">
        <v>2</v>
      </c>
      <c r="B9" s="59" t="s">
        <v>49</v>
      </c>
      <c r="C9" s="58">
        <v>752</v>
      </c>
      <c r="D9" s="58">
        <v>464</v>
      </c>
      <c r="E9" s="78">
        <f aca="true" t="shared" si="0" ref="E9:E15">C9-D9</f>
        <v>288</v>
      </c>
      <c r="F9" s="58">
        <v>69</v>
      </c>
      <c r="G9" s="79">
        <v>4136</v>
      </c>
    </row>
    <row r="10" spans="1:7" s="66" customFormat="1" ht="29.25" customHeight="1">
      <c r="A10" s="62">
        <v>3</v>
      </c>
      <c r="B10" s="59" t="s">
        <v>78</v>
      </c>
      <c r="C10" s="58">
        <v>746</v>
      </c>
      <c r="D10" s="58">
        <v>688</v>
      </c>
      <c r="E10" s="78">
        <f t="shared" si="0"/>
        <v>58</v>
      </c>
      <c r="F10" s="58">
        <v>136</v>
      </c>
      <c r="G10" s="79">
        <v>4020</v>
      </c>
    </row>
    <row r="11" spans="1:7" s="66" customFormat="1" ht="31.5">
      <c r="A11" s="62">
        <v>4</v>
      </c>
      <c r="B11" s="59" t="s">
        <v>120</v>
      </c>
      <c r="C11" s="58">
        <v>436</v>
      </c>
      <c r="D11" s="58">
        <v>542</v>
      </c>
      <c r="E11" s="78">
        <f t="shared" si="0"/>
        <v>-106</v>
      </c>
      <c r="F11" s="58">
        <v>67</v>
      </c>
      <c r="G11" s="79">
        <v>4344</v>
      </c>
    </row>
    <row r="12" spans="1:7" s="66" customFormat="1" ht="15.75">
      <c r="A12" s="62">
        <v>5</v>
      </c>
      <c r="B12" s="59" t="s">
        <v>51</v>
      </c>
      <c r="C12" s="58">
        <v>406</v>
      </c>
      <c r="D12" s="58">
        <v>247</v>
      </c>
      <c r="E12" s="78">
        <f t="shared" si="0"/>
        <v>159</v>
      </c>
      <c r="F12" s="58">
        <v>89</v>
      </c>
      <c r="G12" s="79">
        <v>4260</v>
      </c>
    </row>
    <row r="13" spans="1:7" s="66" customFormat="1" ht="15.75">
      <c r="A13" s="62">
        <v>6</v>
      </c>
      <c r="B13" s="59" t="s">
        <v>176</v>
      </c>
      <c r="C13" s="58">
        <v>400</v>
      </c>
      <c r="D13" s="58">
        <v>231</v>
      </c>
      <c r="E13" s="78">
        <f t="shared" si="0"/>
        <v>169</v>
      </c>
      <c r="F13" s="58">
        <v>69</v>
      </c>
      <c r="G13" s="79">
        <v>4264</v>
      </c>
    </row>
    <row r="14" spans="1:7" s="66" customFormat="1" ht="31.5">
      <c r="A14" s="62">
        <v>7</v>
      </c>
      <c r="B14" s="59" t="s">
        <v>53</v>
      </c>
      <c r="C14" s="58">
        <v>382</v>
      </c>
      <c r="D14" s="58">
        <v>264</v>
      </c>
      <c r="E14" s="78">
        <f t="shared" si="0"/>
        <v>118</v>
      </c>
      <c r="F14" s="58">
        <v>37</v>
      </c>
      <c r="G14" s="79">
        <v>3995</v>
      </c>
    </row>
    <row r="15" spans="1:7" s="66" customFormat="1" ht="47.25">
      <c r="A15" s="62">
        <v>8</v>
      </c>
      <c r="B15" s="59" t="s">
        <v>177</v>
      </c>
      <c r="C15" s="58">
        <v>376</v>
      </c>
      <c r="D15" s="58">
        <v>108</v>
      </c>
      <c r="E15" s="78">
        <f t="shared" si="0"/>
        <v>268</v>
      </c>
      <c r="F15" s="58">
        <v>0</v>
      </c>
      <c r="G15" s="79" t="s">
        <v>40</v>
      </c>
    </row>
    <row r="16" spans="1:7" s="66" customFormat="1" ht="15.75">
      <c r="A16" s="62">
        <v>9</v>
      </c>
      <c r="B16" s="59" t="s">
        <v>71</v>
      </c>
      <c r="C16" s="58">
        <v>357</v>
      </c>
      <c r="D16" s="58">
        <v>177</v>
      </c>
      <c r="E16" s="78">
        <f aca="true" t="shared" si="1" ref="E16:E51">C16-D16</f>
        <v>180</v>
      </c>
      <c r="F16" s="58">
        <v>10</v>
      </c>
      <c r="G16" s="79">
        <v>3953</v>
      </c>
    </row>
    <row r="17" spans="1:7" s="66" customFormat="1" ht="15.75">
      <c r="A17" s="62">
        <v>10</v>
      </c>
      <c r="B17" s="59" t="s">
        <v>52</v>
      </c>
      <c r="C17" s="58">
        <v>351</v>
      </c>
      <c r="D17" s="58">
        <v>420</v>
      </c>
      <c r="E17" s="78">
        <f t="shared" si="1"/>
        <v>-69</v>
      </c>
      <c r="F17" s="58">
        <v>49</v>
      </c>
      <c r="G17" s="79">
        <v>4367</v>
      </c>
    </row>
    <row r="18" spans="1:7" s="66" customFormat="1" ht="15.75">
      <c r="A18" s="62">
        <v>11</v>
      </c>
      <c r="B18" s="59" t="s">
        <v>54</v>
      </c>
      <c r="C18" s="58">
        <v>306</v>
      </c>
      <c r="D18" s="58">
        <v>81</v>
      </c>
      <c r="E18" s="78">
        <f t="shared" si="1"/>
        <v>225</v>
      </c>
      <c r="F18" s="58">
        <v>44</v>
      </c>
      <c r="G18" s="79">
        <v>4929</v>
      </c>
    </row>
    <row r="19" spans="1:7" s="66" customFormat="1" ht="15.75">
      <c r="A19" s="62">
        <v>12</v>
      </c>
      <c r="B19" s="59" t="s">
        <v>58</v>
      </c>
      <c r="C19" s="58">
        <v>242</v>
      </c>
      <c r="D19" s="58">
        <v>90</v>
      </c>
      <c r="E19" s="78">
        <f t="shared" si="1"/>
        <v>152</v>
      </c>
      <c r="F19" s="58">
        <v>85</v>
      </c>
      <c r="G19" s="79">
        <v>4357</v>
      </c>
    </row>
    <row r="20" spans="1:7" s="66" customFormat="1" ht="15.75">
      <c r="A20" s="62">
        <v>13</v>
      </c>
      <c r="B20" s="59" t="s">
        <v>50</v>
      </c>
      <c r="C20" s="58">
        <v>227</v>
      </c>
      <c r="D20" s="58">
        <v>198</v>
      </c>
      <c r="E20" s="78">
        <f t="shared" si="1"/>
        <v>29</v>
      </c>
      <c r="F20" s="58">
        <v>20</v>
      </c>
      <c r="G20" s="79">
        <v>5025</v>
      </c>
    </row>
    <row r="21" spans="1:7" s="66" customFormat="1" ht="31.5">
      <c r="A21" s="62">
        <v>14</v>
      </c>
      <c r="B21" s="59" t="s">
        <v>57</v>
      </c>
      <c r="C21" s="58">
        <v>210</v>
      </c>
      <c r="D21" s="58">
        <v>176</v>
      </c>
      <c r="E21" s="78">
        <f t="shared" si="1"/>
        <v>34</v>
      </c>
      <c r="F21" s="58">
        <v>7</v>
      </c>
      <c r="G21" s="79">
        <v>4609</v>
      </c>
    </row>
    <row r="22" spans="1:7" s="66" customFormat="1" ht="15.75">
      <c r="A22" s="62">
        <v>15</v>
      </c>
      <c r="B22" s="59" t="s">
        <v>55</v>
      </c>
      <c r="C22" s="58">
        <v>201</v>
      </c>
      <c r="D22" s="58">
        <v>50</v>
      </c>
      <c r="E22" s="78">
        <f t="shared" si="1"/>
        <v>151</v>
      </c>
      <c r="F22" s="58">
        <v>50</v>
      </c>
      <c r="G22" s="79">
        <v>4631</v>
      </c>
    </row>
    <row r="23" spans="1:7" s="66" customFormat="1" ht="15.75">
      <c r="A23" s="62">
        <v>16</v>
      </c>
      <c r="B23" s="59" t="s">
        <v>65</v>
      </c>
      <c r="C23" s="58">
        <v>189</v>
      </c>
      <c r="D23" s="58">
        <v>178</v>
      </c>
      <c r="E23" s="78">
        <f t="shared" si="1"/>
        <v>11</v>
      </c>
      <c r="F23" s="58">
        <v>33</v>
      </c>
      <c r="G23" s="79">
        <v>4061</v>
      </c>
    </row>
    <row r="24" spans="1:7" s="66" customFormat="1" ht="15.75">
      <c r="A24" s="62">
        <v>17</v>
      </c>
      <c r="B24" s="59" t="s">
        <v>121</v>
      </c>
      <c r="C24" s="58">
        <v>187</v>
      </c>
      <c r="D24" s="58">
        <v>100</v>
      </c>
      <c r="E24" s="78">
        <f t="shared" si="1"/>
        <v>87</v>
      </c>
      <c r="F24" s="58">
        <v>3</v>
      </c>
      <c r="G24" s="79">
        <v>5000</v>
      </c>
    </row>
    <row r="25" spans="1:7" s="66" customFormat="1" ht="15.75">
      <c r="A25" s="62">
        <v>18</v>
      </c>
      <c r="B25" s="59" t="s">
        <v>122</v>
      </c>
      <c r="C25" s="58">
        <v>184</v>
      </c>
      <c r="D25" s="58">
        <v>137</v>
      </c>
      <c r="E25" s="78">
        <f t="shared" si="1"/>
        <v>47</v>
      </c>
      <c r="F25" s="58">
        <v>12</v>
      </c>
      <c r="G25" s="79">
        <v>4033</v>
      </c>
    </row>
    <row r="26" spans="1:7" s="66" customFormat="1" ht="15.75">
      <c r="A26" s="62">
        <v>19</v>
      </c>
      <c r="B26" s="59" t="s">
        <v>56</v>
      </c>
      <c r="C26" s="58">
        <v>182</v>
      </c>
      <c r="D26" s="58">
        <v>123</v>
      </c>
      <c r="E26" s="78">
        <f t="shared" si="1"/>
        <v>59</v>
      </c>
      <c r="F26" s="58">
        <v>11</v>
      </c>
      <c r="G26" s="79">
        <v>4083</v>
      </c>
    </row>
    <row r="27" spans="1:7" s="66" customFormat="1" ht="30.75" customHeight="1">
      <c r="A27" s="62">
        <v>20</v>
      </c>
      <c r="B27" s="59" t="s">
        <v>85</v>
      </c>
      <c r="C27" s="58">
        <v>178</v>
      </c>
      <c r="D27" s="58">
        <v>103</v>
      </c>
      <c r="E27" s="78">
        <f t="shared" si="1"/>
        <v>75</v>
      </c>
      <c r="F27" s="58">
        <v>22</v>
      </c>
      <c r="G27" s="79">
        <v>4068</v>
      </c>
    </row>
    <row r="28" spans="1:7" s="66" customFormat="1" ht="15" customHeight="1">
      <c r="A28" s="62">
        <v>21</v>
      </c>
      <c r="B28" s="59" t="s">
        <v>64</v>
      </c>
      <c r="C28" s="58">
        <v>177</v>
      </c>
      <c r="D28" s="58">
        <v>85</v>
      </c>
      <c r="E28" s="78">
        <f t="shared" si="1"/>
        <v>92</v>
      </c>
      <c r="F28" s="58">
        <v>46</v>
      </c>
      <c r="G28" s="79">
        <v>4149</v>
      </c>
    </row>
    <row r="29" spans="1:7" s="66" customFormat="1" ht="78" customHeight="1">
      <c r="A29" s="62">
        <v>22</v>
      </c>
      <c r="B29" s="59" t="s">
        <v>178</v>
      </c>
      <c r="C29" s="58">
        <v>177</v>
      </c>
      <c r="D29" s="58">
        <v>90</v>
      </c>
      <c r="E29" s="78">
        <f t="shared" si="1"/>
        <v>87</v>
      </c>
      <c r="F29" s="58">
        <v>2</v>
      </c>
      <c r="G29" s="79">
        <v>3723</v>
      </c>
    </row>
    <row r="30" spans="1:7" s="66" customFormat="1" ht="47.25">
      <c r="A30" s="62">
        <v>23</v>
      </c>
      <c r="B30" s="59" t="s">
        <v>86</v>
      </c>
      <c r="C30" s="58">
        <v>164</v>
      </c>
      <c r="D30" s="58">
        <v>64</v>
      </c>
      <c r="E30" s="78">
        <f t="shared" si="1"/>
        <v>100</v>
      </c>
      <c r="F30" s="58">
        <v>14</v>
      </c>
      <c r="G30" s="79">
        <v>5643</v>
      </c>
    </row>
    <row r="31" spans="1:7" s="66" customFormat="1" ht="15.75">
      <c r="A31" s="62">
        <v>24</v>
      </c>
      <c r="B31" s="59" t="s">
        <v>87</v>
      </c>
      <c r="C31" s="58">
        <v>155</v>
      </c>
      <c r="D31" s="58">
        <v>35</v>
      </c>
      <c r="E31" s="78">
        <f t="shared" si="1"/>
        <v>120</v>
      </c>
      <c r="F31" s="58">
        <v>58</v>
      </c>
      <c r="G31" s="79">
        <v>5765</v>
      </c>
    </row>
    <row r="32" spans="1:7" s="66" customFormat="1" ht="63">
      <c r="A32" s="62">
        <v>25</v>
      </c>
      <c r="B32" s="59" t="s">
        <v>180</v>
      </c>
      <c r="C32" s="58">
        <v>143</v>
      </c>
      <c r="D32" s="58">
        <v>193</v>
      </c>
      <c r="E32" s="78">
        <f t="shared" si="1"/>
        <v>-50</v>
      </c>
      <c r="F32" s="58">
        <v>1</v>
      </c>
      <c r="G32" s="79">
        <v>5500</v>
      </c>
    </row>
    <row r="33" spans="1:7" s="66" customFormat="1" ht="30.75" customHeight="1">
      <c r="A33" s="62">
        <v>26</v>
      </c>
      <c r="B33" s="59" t="s">
        <v>123</v>
      </c>
      <c r="C33" s="58">
        <v>141</v>
      </c>
      <c r="D33" s="58">
        <v>10</v>
      </c>
      <c r="E33" s="78">
        <f t="shared" si="1"/>
        <v>131</v>
      </c>
      <c r="F33" s="58">
        <v>2</v>
      </c>
      <c r="G33" s="79">
        <v>7250</v>
      </c>
    </row>
    <row r="34" spans="1:7" s="66" customFormat="1" ht="15" customHeight="1">
      <c r="A34" s="62">
        <v>27</v>
      </c>
      <c r="B34" s="59" t="s">
        <v>79</v>
      </c>
      <c r="C34" s="58">
        <v>135</v>
      </c>
      <c r="D34" s="58">
        <v>390</v>
      </c>
      <c r="E34" s="78">
        <f t="shared" si="1"/>
        <v>-255</v>
      </c>
      <c r="F34" s="58">
        <v>13</v>
      </c>
      <c r="G34" s="79">
        <v>4535</v>
      </c>
    </row>
    <row r="35" spans="1:7" s="66" customFormat="1" ht="63">
      <c r="A35" s="62">
        <v>28</v>
      </c>
      <c r="B35" s="59" t="s">
        <v>99</v>
      </c>
      <c r="C35" s="58">
        <v>130</v>
      </c>
      <c r="D35" s="58">
        <v>30</v>
      </c>
      <c r="E35" s="78">
        <f t="shared" si="1"/>
        <v>100</v>
      </c>
      <c r="F35" s="58">
        <v>26</v>
      </c>
      <c r="G35" s="79">
        <v>5474</v>
      </c>
    </row>
    <row r="36" spans="1:7" s="66" customFormat="1" ht="31.5">
      <c r="A36" s="62">
        <v>29</v>
      </c>
      <c r="B36" s="59" t="s">
        <v>62</v>
      </c>
      <c r="C36" s="58">
        <v>129</v>
      </c>
      <c r="D36" s="58">
        <v>89</v>
      </c>
      <c r="E36" s="78">
        <f t="shared" si="1"/>
        <v>40</v>
      </c>
      <c r="F36" s="58">
        <v>42</v>
      </c>
      <c r="G36" s="79">
        <v>4358</v>
      </c>
    </row>
    <row r="37" spans="1:7" s="66" customFormat="1" ht="31.5">
      <c r="A37" s="62">
        <v>30</v>
      </c>
      <c r="B37" s="59" t="s">
        <v>60</v>
      </c>
      <c r="C37" s="58">
        <v>128</v>
      </c>
      <c r="D37" s="58">
        <v>51</v>
      </c>
      <c r="E37" s="78">
        <f t="shared" si="1"/>
        <v>77</v>
      </c>
      <c r="F37" s="58">
        <v>14</v>
      </c>
      <c r="G37" s="79">
        <v>5846</v>
      </c>
    </row>
    <row r="38" spans="1:7" s="66" customFormat="1" ht="15.75">
      <c r="A38" s="62">
        <v>31</v>
      </c>
      <c r="B38" s="59" t="s">
        <v>67</v>
      </c>
      <c r="C38" s="58">
        <v>120</v>
      </c>
      <c r="D38" s="58">
        <v>97</v>
      </c>
      <c r="E38" s="78">
        <f t="shared" si="1"/>
        <v>23</v>
      </c>
      <c r="F38" s="58">
        <v>28</v>
      </c>
      <c r="G38" s="79">
        <v>4229</v>
      </c>
    </row>
    <row r="39" spans="1:7" s="66" customFormat="1" ht="31.5">
      <c r="A39" s="62">
        <v>32</v>
      </c>
      <c r="B39" s="59" t="s">
        <v>108</v>
      </c>
      <c r="C39" s="58">
        <v>118</v>
      </c>
      <c r="D39" s="58">
        <v>28</v>
      </c>
      <c r="E39" s="78">
        <f t="shared" si="1"/>
        <v>90</v>
      </c>
      <c r="F39" s="58">
        <v>1</v>
      </c>
      <c r="G39" s="79">
        <v>3726</v>
      </c>
    </row>
    <row r="40" spans="1:7" s="66" customFormat="1" ht="31.5">
      <c r="A40" s="62">
        <v>33</v>
      </c>
      <c r="B40" s="59" t="s">
        <v>80</v>
      </c>
      <c r="C40" s="58">
        <v>117</v>
      </c>
      <c r="D40" s="58">
        <v>149</v>
      </c>
      <c r="E40" s="78">
        <f t="shared" si="1"/>
        <v>-32</v>
      </c>
      <c r="F40" s="58">
        <v>19</v>
      </c>
      <c r="G40" s="79">
        <v>3988</v>
      </c>
    </row>
    <row r="41" spans="1:7" s="66" customFormat="1" ht="15.75">
      <c r="A41" s="62">
        <v>34</v>
      </c>
      <c r="B41" s="59" t="s">
        <v>66</v>
      </c>
      <c r="C41" s="58">
        <v>112</v>
      </c>
      <c r="D41" s="58">
        <v>60</v>
      </c>
      <c r="E41" s="78">
        <f t="shared" si="1"/>
        <v>52</v>
      </c>
      <c r="F41" s="58">
        <v>26</v>
      </c>
      <c r="G41" s="79">
        <v>3996</v>
      </c>
    </row>
    <row r="42" spans="1:7" s="66" customFormat="1" ht="15.75">
      <c r="A42" s="62">
        <v>35</v>
      </c>
      <c r="B42" s="59" t="s">
        <v>84</v>
      </c>
      <c r="C42" s="58">
        <v>102</v>
      </c>
      <c r="D42" s="58">
        <v>83</v>
      </c>
      <c r="E42" s="78">
        <f t="shared" si="1"/>
        <v>19</v>
      </c>
      <c r="F42" s="58">
        <v>25</v>
      </c>
      <c r="G42" s="79">
        <v>4616</v>
      </c>
    </row>
    <row r="43" spans="1:7" s="66" customFormat="1" ht="15.75">
      <c r="A43" s="62">
        <v>36</v>
      </c>
      <c r="B43" s="59" t="s">
        <v>59</v>
      </c>
      <c r="C43" s="58">
        <v>98</v>
      </c>
      <c r="D43" s="58">
        <v>35</v>
      </c>
      <c r="E43" s="78">
        <f t="shared" si="1"/>
        <v>63</v>
      </c>
      <c r="F43" s="58">
        <v>13</v>
      </c>
      <c r="G43" s="79">
        <v>4265</v>
      </c>
    </row>
    <row r="44" spans="1:7" s="66" customFormat="1" ht="15.75">
      <c r="A44" s="62">
        <v>37</v>
      </c>
      <c r="B44" s="59" t="s">
        <v>81</v>
      </c>
      <c r="C44" s="58">
        <v>88</v>
      </c>
      <c r="D44" s="58">
        <v>48</v>
      </c>
      <c r="E44" s="78">
        <f t="shared" si="1"/>
        <v>40</v>
      </c>
      <c r="F44" s="58">
        <v>6</v>
      </c>
      <c r="G44" s="79">
        <v>4754</v>
      </c>
    </row>
    <row r="45" spans="1:7" s="66" customFormat="1" ht="15.75">
      <c r="A45" s="62">
        <v>38</v>
      </c>
      <c r="B45" s="59" t="s">
        <v>146</v>
      </c>
      <c r="C45" s="58">
        <v>86</v>
      </c>
      <c r="D45" s="58">
        <v>28</v>
      </c>
      <c r="E45" s="78">
        <f t="shared" si="1"/>
        <v>58</v>
      </c>
      <c r="F45" s="58">
        <v>49</v>
      </c>
      <c r="G45" s="79">
        <v>4981</v>
      </c>
    </row>
    <row r="46" spans="1:7" s="66" customFormat="1" ht="63">
      <c r="A46" s="62">
        <v>39</v>
      </c>
      <c r="B46" s="59" t="s">
        <v>179</v>
      </c>
      <c r="C46" s="58">
        <v>82</v>
      </c>
      <c r="D46" s="58">
        <v>9</v>
      </c>
      <c r="E46" s="78">
        <f t="shared" si="1"/>
        <v>73</v>
      </c>
      <c r="F46" s="58">
        <v>3</v>
      </c>
      <c r="G46" s="79">
        <v>5667</v>
      </c>
    </row>
    <row r="47" spans="1:7" s="66" customFormat="1" ht="15.75">
      <c r="A47" s="62">
        <v>40</v>
      </c>
      <c r="B47" s="59" t="s">
        <v>93</v>
      </c>
      <c r="C47" s="58">
        <v>79</v>
      </c>
      <c r="D47" s="58">
        <v>96</v>
      </c>
      <c r="E47" s="78">
        <f t="shared" si="1"/>
        <v>-17</v>
      </c>
      <c r="F47" s="58">
        <v>4</v>
      </c>
      <c r="G47" s="79">
        <v>4238</v>
      </c>
    </row>
    <row r="48" spans="1:7" s="66" customFormat="1" ht="15.75">
      <c r="A48" s="62">
        <v>41</v>
      </c>
      <c r="B48" s="59" t="s">
        <v>63</v>
      </c>
      <c r="C48" s="58">
        <v>79</v>
      </c>
      <c r="D48" s="58">
        <v>63</v>
      </c>
      <c r="E48" s="78">
        <f t="shared" si="1"/>
        <v>16</v>
      </c>
      <c r="F48" s="58">
        <v>0</v>
      </c>
      <c r="G48" s="79" t="s">
        <v>40</v>
      </c>
    </row>
    <row r="49" spans="1:7" s="66" customFormat="1" ht="15.75">
      <c r="A49" s="62">
        <v>42</v>
      </c>
      <c r="B49" s="59" t="s">
        <v>148</v>
      </c>
      <c r="C49" s="58">
        <v>77</v>
      </c>
      <c r="D49" s="58">
        <v>23</v>
      </c>
      <c r="E49" s="78">
        <f t="shared" si="1"/>
        <v>54</v>
      </c>
      <c r="F49" s="58">
        <v>20</v>
      </c>
      <c r="G49" s="79">
        <v>7191</v>
      </c>
    </row>
    <row r="50" spans="1:7" s="66" customFormat="1" ht="15.75">
      <c r="A50" s="62">
        <v>43</v>
      </c>
      <c r="B50" s="59" t="s">
        <v>149</v>
      </c>
      <c r="C50" s="58">
        <v>74</v>
      </c>
      <c r="D50" s="58">
        <v>49</v>
      </c>
      <c r="E50" s="78">
        <f t="shared" si="1"/>
        <v>25</v>
      </c>
      <c r="F50" s="58">
        <v>6</v>
      </c>
      <c r="G50" s="79">
        <v>4041</v>
      </c>
    </row>
    <row r="51" spans="1:7" s="66" customFormat="1" ht="15.75">
      <c r="A51" s="62">
        <v>44</v>
      </c>
      <c r="B51" s="59" t="s">
        <v>68</v>
      </c>
      <c r="C51" s="58">
        <v>73</v>
      </c>
      <c r="D51" s="58">
        <v>47</v>
      </c>
      <c r="E51" s="78">
        <f t="shared" si="1"/>
        <v>26</v>
      </c>
      <c r="F51" s="58">
        <v>2</v>
      </c>
      <c r="G51" s="79">
        <v>3762</v>
      </c>
    </row>
    <row r="52" spans="1:7" s="66" customFormat="1" ht="15" customHeight="1">
      <c r="A52" s="62">
        <v>45</v>
      </c>
      <c r="B52" s="59" t="s">
        <v>181</v>
      </c>
      <c r="C52" s="58">
        <v>72</v>
      </c>
      <c r="D52" s="58">
        <v>39</v>
      </c>
      <c r="E52" s="78">
        <f aca="true" t="shared" si="2" ref="E52:E57">C52-D52</f>
        <v>33</v>
      </c>
      <c r="F52" s="58">
        <v>22</v>
      </c>
      <c r="G52" s="79">
        <v>5220</v>
      </c>
    </row>
    <row r="53" spans="1:7" s="66" customFormat="1" ht="15.75">
      <c r="A53" s="62">
        <v>46</v>
      </c>
      <c r="B53" s="59" t="s">
        <v>182</v>
      </c>
      <c r="C53" s="58">
        <v>71</v>
      </c>
      <c r="D53" s="58">
        <v>104</v>
      </c>
      <c r="E53" s="78">
        <f t="shared" si="2"/>
        <v>-33</v>
      </c>
      <c r="F53" s="58">
        <v>29</v>
      </c>
      <c r="G53" s="79">
        <v>3899</v>
      </c>
    </row>
    <row r="54" spans="1:7" s="66" customFormat="1" ht="15" customHeight="1">
      <c r="A54" s="62">
        <v>47</v>
      </c>
      <c r="B54" s="59" t="s">
        <v>61</v>
      </c>
      <c r="C54" s="58">
        <v>71</v>
      </c>
      <c r="D54" s="58">
        <v>73</v>
      </c>
      <c r="E54" s="78">
        <f t="shared" si="2"/>
        <v>-2</v>
      </c>
      <c r="F54" s="58">
        <v>12</v>
      </c>
      <c r="G54" s="79">
        <v>4544</v>
      </c>
    </row>
    <row r="55" spans="1:7" s="66" customFormat="1" ht="15.75">
      <c r="A55" s="62">
        <v>48</v>
      </c>
      <c r="B55" s="59" t="s">
        <v>175</v>
      </c>
      <c r="C55" s="58">
        <v>70</v>
      </c>
      <c r="D55" s="58">
        <v>0</v>
      </c>
      <c r="E55" s="78">
        <f t="shared" si="2"/>
        <v>70</v>
      </c>
      <c r="F55" s="58">
        <v>46</v>
      </c>
      <c r="G55" s="79">
        <v>4096</v>
      </c>
    </row>
    <row r="56" spans="1:7" s="66" customFormat="1" ht="15.75">
      <c r="A56" s="62">
        <v>49</v>
      </c>
      <c r="B56" s="59" t="s">
        <v>72</v>
      </c>
      <c r="C56" s="58">
        <v>70</v>
      </c>
      <c r="D56" s="58">
        <v>71</v>
      </c>
      <c r="E56" s="78">
        <f t="shared" si="2"/>
        <v>-1</v>
      </c>
      <c r="F56" s="58">
        <v>6</v>
      </c>
      <c r="G56" s="79">
        <v>4300</v>
      </c>
    </row>
    <row r="57" spans="1:7" s="66" customFormat="1" ht="15.75">
      <c r="A57" s="62">
        <v>50</v>
      </c>
      <c r="B57" s="59" t="s">
        <v>147</v>
      </c>
      <c r="C57" s="58">
        <v>69</v>
      </c>
      <c r="D57" s="58">
        <v>43</v>
      </c>
      <c r="E57" s="78">
        <f t="shared" si="2"/>
        <v>26</v>
      </c>
      <c r="F57" s="58">
        <v>14</v>
      </c>
      <c r="G57" s="81">
        <v>4634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M129"/>
  <sheetViews>
    <sheetView view="pageBreakPreview" zoomScale="85" zoomScaleSheetLayoutView="85" zoomScalePageLayoutView="0" workbookViewId="0" topLeftCell="A106">
      <selection activeCell="I107" sqref="I107"/>
    </sheetView>
  </sheetViews>
  <sheetFormatPr defaultColWidth="8.8515625" defaultRowHeight="15"/>
  <cols>
    <col min="1" max="1" width="33.57421875" style="40" customWidth="1"/>
    <col min="2" max="2" width="11.140625" style="40" customWidth="1"/>
    <col min="3" max="3" width="14.00390625" style="48" customWidth="1"/>
    <col min="4" max="4" width="15.421875" style="48" customWidth="1"/>
    <col min="5" max="5" width="15.28125" style="48" customWidth="1"/>
    <col min="6" max="6" width="17.57421875" style="48" customWidth="1"/>
    <col min="7" max="16384" width="8.8515625" style="40" customWidth="1"/>
  </cols>
  <sheetData>
    <row r="1" spans="1:6" s="44" customFormat="1" ht="50.25" customHeight="1">
      <c r="A1" s="111" t="s">
        <v>184</v>
      </c>
      <c r="B1" s="111"/>
      <c r="C1" s="111"/>
      <c r="D1" s="111"/>
      <c r="E1" s="111"/>
      <c r="F1" s="111"/>
    </row>
    <row r="2" spans="1:6" s="44" customFormat="1" ht="20.25" customHeight="1">
      <c r="A2" s="118" t="s">
        <v>69</v>
      </c>
      <c r="B2" s="118"/>
      <c r="C2" s="118"/>
      <c r="D2" s="118"/>
      <c r="E2" s="118"/>
      <c r="F2" s="118"/>
    </row>
    <row r="3" ht="12" customHeight="1"/>
    <row r="4" spans="1:6" ht="18.75" customHeight="1">
      <c r="A4" s="119" t="s">
        <v>41</v>
      </c>
      <c r="B4" s="114" t="s">
        <v>42</v>
      </c>
      <c r="C4" s="114" t="s">
        <v>43</v>
      </c>
      <c r="D4" s="114" t="s">
        <v>44</v>
      </c>
      <c r="E4" s="115" t="s">
        <v>174</v>
      </c>
      <c r="F4" s="115"/>
    </row>
    <row r="5" spans="1:6" ht="18.75" customHeight="1">
      <c r="A5" s="120"/>
      <c r="B5" s="114"/>
      <c r="C5" s="114"/>
      <c r="D5" s="114"/>
      <c r="E5" s="114" t="s">
        <v>45</v>
      </c>
      <c r="F5" s="122" t="s">
        <v>46</v>
      </c>
    </row>
    <row r="6" spans="1:6" ht="58.5" customHeight="1">
      <c r="A6" s="121"/>
      <c r="B6" s="114"/>
      <c r="C6" s="114"/>
      <c r="D6" s="114"/>
      <c r="E6" s="114"/>
      <c r="F6" s="122"/>
    </row>
    <row r="7" spans="1:6" ht="12.75">
      <c r="A7" s="41" t="s">
        <v>70</v>
      </c>
      <c r="B7" s="41"/>
      <c r="C7" s="49"/>
      <c r="D7" s="49">
        <v>4</v>
      </c>
      <c r="E7" s="49"/>
      <c r="F7" s="49"/>
    </row>
    <row r="8" spans="1:13" ht="27" customHeight="1">
      <c r="A8" s="117" t="s">
        <v>28</v>
      </c>
      <c r="B8" s="117"/>
      <c r="C8" s="117"/>
      <c r="D8" s="117"/>
      <c r="E8" s="117"/>
      <c r="F8" s="117"/>
      <c r="M8" s="50"/>
    </row>
    <row r="9" spans="1:13" s="60" customFormat="1" ht="15.75">
      <c r="A9" s="59" t="s">
        <v>80</v>
      </c>
      <c r="B9" s="58">
        <v>117</v>
      </c>
      <c r="C9" s="58">
        <v>149</v>
      </c>
      <c r="D9" s="78">
        <f aca="true" t="shared" si="0" ref="D9:D20">B9-C9</f>
        <v>-32</v>
      </c>
      <c r="E9" s="58">
        <v>19</v>
      </c>
      <c r="F9" s="78">
        <v>3988</v>
      </c>
      <c r="M9" s="61"/>
    </row>
    <row r="10" spans="1:6" s="60" customFormat="1" ht="15.75">
      <c r="A10" s="59" t="s">
        <v>81</v>
      </c>
      <c r="B10" s="58">
        <v>88</v>
      </c>
      <c r="C10" s="58">
        <v>48</v>
      </c>
      <c r="D10" s="78">
        <f t="shared" si="0"/>
        <v>40</v>
      </c>
      <c r="E10" s="58">
        <v>6</v>
      </c>
      <c r="F10" s="78">
        <v>4754</v>
      </c>
    </row>
    <row r="11" spans="1:6" s="60" customFormat="1" ht="15.75">
      <c r="A11" s="59" t="s">
        <v>93</v>
      </c>
      <c r="B11" s="58">
        <v>79</v>
      </c>
      <c r="C11" s="58">
        <v>96</v>
      </c>
      <c r="D11" s="78">
        <f t="shared" si="0"/>
        <v>-17</v>
      </c>
      <c r="E11" s="58">
        <v>4</v>
      </c>
      <c r="F11" s="78">
        <v>4238</v>
      </c>
    </row>
    <row r="12" spans="1:6" s="60" customFormat="1" ht="15.75">
      <c r="A12" s="59" t="s">
        <v>94</v>
      </c>
      <c r="B12" s="58">
        <v>58</v>
      </c>
      <c r="C12" s="58">
        <v>36</v>
      </c>
      <c r="D12" s="78">
        <f t="shared" si="0"/>
        <v>22</v>
      </c>
      <c r="E12" s="58">
        <v>8</v>
      </c>
      <c r="F12" s="78">
        <v>4181</v>
      </c>
    </row>
    <row r="13" spans="1:6" s="60" customFormat="1" ht="15.75">
      <c r="A13" s="59" t="s">
        <v>209</v>
      </c>
      <c r="B13" s="58">
        <v>54</v>
      </c>
      <c r="C13" s="58">
        <v>112</v>
      </c>
      <c r="D13" s="78">
        <f t="shared" si="0"/>
        <v>-58</v>
      </c>
      <c r="E13" s="58">
        <v>10</v>
      </c>
      <c r="F13" s="78">
        <v>4060</v>
      </c>
    </row>
    <row r="14" spans="1:6" s="60" customFormat="1" ht="15.75">
      <c r="A14" s="59" t="s">
        <v>125</v>
      </c>
      <c r="B14" s="58">
        <v>52</v>
      </c>
      <c r="C14" s="58">
        <v>63</v>
      </c>
      <c r="D14" s="78">
        <f t="shared" si="0"/>
        <v>-11</v>
      </c>
      <c r="E14" s="58">
        <v>1</v>
      </c>
      <c r="F14" s="78">
        <v>6000</v>
      </c>
    </row>
    <row r="15" spans="1:6" s="60" customFormat="1" ht="15.75">
      <c r="A15" s="59" t="s">
        <v>156</v>
      </c>
      <c r="B15" s="58">
        <v>45</v>
      </c>
      <c r="C15" s="58">
        <v>22</v>
      </c>
      <c r="D15" s="78">
        <f t="shared" si="0"/>
        <v>23</v>
      </c>
      <c r="E15" s="58">
        <v>0</v>
      </c>
      <c r="F15" s="78" t="s">
        <v>40</v>
      </c>
    </row>
    <row r="16" spans="1:6" s="60" customFormat="1" ht="31.5">
      <c r="A16" s="59" t="s">
        <v>128</v>
      </c>
      <c r="B16" s="58">
        <v>40</v>
      </c>
      <c r="C16" s="58">
        <v>133</v>
      </c>
      <c r="D16" s="78">
        <f t="shared" si="0"/>
        <v>-93</v>
      </c>
      <c r="E16" s="58">
        <v>2</v>
      </c>
      <c r="F16" s="78">
        <v>4900</v>
      </c>
    </row>
    <row r="17" spans="1:6" s="60" customFormat="1" ht="15.75">
      <c r="A17" s="59" t="s">
        <v>158</v>
      </c>
      <c r="B17" s="58">
        <v>34</v>
      </c>
      <c r="C17" s="58">
        <v>55</v>
      </c>
      <c r="D17" s="78">
        <f t="shared" si="0"/>
        <v>-21</v>
      </c>
      <c r="E17" s="58">
        <v>3</v>
      </c>
      <c r="F17" s="78">
        <v>4517</v>
      </c>
    </row>
    <row r="18" spans="1:6" s="60" customFormat="1" ht="15.75">
      <c r="A18" s="59" t="s">
        <v>127</v>
      </c>
      <c r="B18" s="58">
        <v>34</v>
      </c>
      <c r="C18" s="58">
        <v>18</v>
      </c>
      <c r="D18" s="78">
        <f t="shared" si="0"/>
        <v>16</v>
      </c>
      <c r="E18" s="58">
        <v>1</v>
      </c>
      <c r="F18" s="78">
        <v>4100</v>
      </c>
    </row>
    <row r="19" spans="1:6" s="60" customFormat="1" ht="31.5">
      <c r="A19" s="59" t="s">
        <v>157</v>
      </c>
      <c r="B19" s="58">
        <v>30</v>
      </c>
      <c r="C19" s="58">
        <v>9</v>
      </c>
      <c r="D19" s="78">
        <f t="shared" si="0"/>
        <v>21</v>
      </c>
      <c r="E19" s="58">
        <v>24</v>
      </c>
      <c r="F19" s="78">
        <v>4076</v>
      </c>
    </row>
    <row r="20" spans="1:6" s="60" customFormat="1" ht="31.5">
      <c r="A20" s="59" t="s">
        <v>129</v>
      </c>
      <c r="B20" s="58">
        <v>28</v>
      </c>
      <c r="C20" s="58">
        <v>33</v>
      </c>
      <c r="D20" s="78">
        <f t="shared" si="0"/>
        <v>-5</v>
      </c>
      <c r="E20" s="58">
        <v>3</v>
      </c>
      <c r="F20" s="78">
        <v>4448</v>
      </c>
    </row>
    <row r="21" spans="1:6" ht="30" customHeight="1">
      <c r="A21" s="116" t="s">
        <v>2</v>
      </c>
      <c r="B21" s="116"/>
      <c r="C21" s="116"/>
      <c r="D21" s="116"/>
      <c r="E21" s="116"/>
      <c r="F21" s="116"/>
    </row>
    <row r="22" spans="1:6" s="60" customFormat="1" ht="31.5">
      <c r="A22" s="59" t="s">
        <v>210</v>
      </c>
      <c r="B22" s="58">
        <v>376</v>
      </c>
      <c r="C22" s="58">
        <v>108</v>
      </c>
      <c r="D22" s="78">
        <f aca="true" t="shared" si="1" ref="D22:D35">B22-C22</f>
        <v>268</v>
      </c>
      <c r="E22" s="58">
        <v>0</v>
      </c>
      <c r="F22" s="78" t="s">
        <v>40</v>
      </c>
    </row>
    <row r="23" spans="1:6" s="60" customFormat="1" ht="15.75">
      <c r="A23" s="59" t="s">
        <v>57</v>
      </c>
      <c r="B23" s="58">
        <v>210</v>
      </c>
      <c r="C23" s="58">
        <v>176</v>
      </c>
      <c r="D23" s="78">
        <f t="shared" si="1"/>
        <v>34</v>
      </c>
      <c r="E23" s="58">
        <v>7</v>
      </c>
      <c r="F23" s="78">
        <v>4600</v>
      </c>
    </row>
    <row r="24" spans="1:6" s="60" customFormat="1" ht="15.75">
      <c r="A24" s="59" t="s">
        <v>175</v>
      </c>
      <c r="B24" s="58">
        <v>70</v>
      </c>
      <c r="C24" s="58">
        <v>0</v>
      </c>
      <c r="D24" s="78">
        <f t="shared" si="1"/>
        <v>70</v>
      </c>
      <c r="E24" s="58">
        <v>46</v>
      </c>
      <c r="F24" s="78">
        <v>4096</v>
      </c>
    </row>
    <row r="25" spans="1:6" s="60" customFormat="1" ht="15" customHeight="1">
      <c r="A25" s="59" t="s">
        <v>159</v>
      </c>
      <c r="B25" s="58">
        <v>64</v>
      </c>
      <c r="C25" s="58">
        <v>17</v>
      </c>
      <c r="D25" s="78">
        <f t="shared" si="1"/>
        <v>47</v>
      </c>
      <c r="E25" s="58">
        <v>4</v>
      </c>
      <c r="F25" s="78">
        <v>4126</v>
      </c>
    </row>
    <row r="26" spans="1:6" s="60" customFormat="1" ht="31.5">
      <c r="A26" s="59" t="s">
        <v>95</v>
      </c>
      <c r="B26" s="58">
        <v>61</v>
      </c>
      <c r="C26" s="58">
        <v>33</v>
      </c>
      <c r="D26" s="78">
        <f t="shared" si="1"/>
        <v>28</v>
      </c>
      <c r="E26" s="58">
        <v>1</v>
      </c>
      <c r="F26" s="78">
        <v>5501</v>
      </c>
    </row>
    <row r="27" spans="1:6" s="60" customFormat="1" ht="15.75">
      <c r="A27" s="59" t="s">
        <v>130</v>
      </c>
      <c r="B27" s="58">
        <v>52</v>
      </c>
      <c r="C27" s="58">
        <v>45</v>
      </c>
      <c r="D27" s="78">
        <f t="shared" si="1"/>
        <v>7</v>
      </c>
      <c r="E27" s="58">
        <v>3</v>
      </c>
      <c r="F27" s="78">
        <v>4810</v>
      </c>
    </row>
    <row r="28" spans="1:6" s="60" customFormat="1" ht="15.75">
      <c r="A28" s="59" t="s">
        <v>208</v>
      </c>
      <c r="B28" s="58">
        <v>49</v>
      </c>
      <c r="C28" s="58">
        <v>112</v>
      </c>
      <c r="D28" s="78">
        <f t="shared" si="1"/>
        <v>-63</v>
      </c>
      <c r="E28" s="58">
        <v>3</v>
      </c>
      <c r="F28" s="78">
        <v>3941</v>
      </c>
    </row>
    <row r="29" spans="1:6" s="60" customFormat="1" ht="15" customHeight="1">
      <c r="A29" s="59" t="s">
        <v>131</v>
      </c>
      <c r="B29" s="58">
        <v>44</v>
      </c>
      <c r="C29" s="58">
        <v>143</v>
      </c>
      <c r="D29" s="78">
        <f t="shared" si="1"/>
        <v>-99</v>
      </c>
      <c r="E29" s="58">
        <v>2</v>
      </c>
      <c r="F29" s="78">
        <v>3900</v>
      </c>
    </row>
    <row r="30" spans="1:6" s="60" customFormat="1" ht="30.75" customHeight="1">
      <c r="A30" s="59" t="s">
        <v>210</v>
      </c>
      <c r="B30" s="58">
        <v>38</v>
      </c>
      <c r="C30" s="58">
        <v>49</v>
      </c>
      <c r="D30" s="78">
        <f t="shared" si="1"/>
        <v>-11</v>
      </c>
      <c r="E30" s="58">
        <v>0</v>
      </c>
      <c r="F30" s="78" t="s">
        <v>40</v>
      </c>
    </row>
    <row r="31" spans="1:6" s="60" customFormat="1" ht="15.75">
      <c r="A31" s="59" t="s">
        <v>132</v>
      </c>
      <c r="B31" s="58">
        <v>34</v>
      </c>
      <c r="C31" s="58">
        <v>33</v>
      </c>
      <c r="D31" s="78">
        <f t="shared" si="1"/>
        <v>1</v>
      </c>
      <c r="E31" s="58">
        <v>1</v>
      </c>
      <c r="F31" s="78">
        <v>4500</v>
      </c>
    </row>
    <row r="32" spans="1:6" s="60" customFormat="1" ht="15.75">
      <c r="A32" s="59" t="s">
        <v>211</v>
      </c>
      <c r="B32" s="58">
        <v>31</v>
      </c>
      <c r="C32" s="58">
        <v>3</v>
      </c>
      <c r="D32" s="78">
        <f t="shared" si="1"/>
        <v>28</v>
      </c>
      <c r="E32" s="58">
        <v>0</v>
      </c>
      <c r="F32" s="78" t="s">
        <v>40</v>
      </c>
    </row>
    <row r="33" spans="1:6" s="60" customFormat="1" ht="31.5">
      <c r="A33" s="59" t="s">
        <v>212</v>
      </c>
      <c r="B33" s="58">
        <v>30</v>
      </c>
      <c r="C33" s="58">
        <v>23</v>
      </c>
      <c r="D33" s="78">
        <f t="shared" si="1"/>
        <v>7</v>
      </c>
      <c r="E33" s="58">
        <v>0</v>
      </c>
      <c r="F33" s="78" t="s">
        <v>40</v>
      </c>
    </row>
    <row r="34" spans="1:6" s="60" customFormat="1" ht="15.75">
      <c r="A34" s="59" t="s">
        <v>185</v>
      </c>
      <c r="B34" s="58">
        <v>29</v>
      </c>
      <c r="C34" s="58">
        <v>19</v>
      </c>
      <c r="D34" s="78">
        <f t="shared" si="1"/>
        <v>10</v>
      </c>
      <c r="E34" s="58">
        <v>5</v>
      </c>
      <c r="F34" s="78">
        <v>4920</v>
      </c>
    </row>
    <row r="35" spans="1:6" s="60" customFormat="1" ht="63">
      <c r="A35" s="59" t="s">
        <v>110</v>
      </c>
      <c r="B35" s="58">
        <v>27</v>
      </c>
      <c r="C35" s="58">
        <v>2</v>
      </c>
      <c r="D35" s="78">
        <f t="shared" si="1"/>
        <v>25</v>
      </c>
      <c r="E35" s="58">
        <v>0</v>
      </c>
      <c r="F35" s="78" t="s">
        <v>40</v>
      </c>
    </row>
    <row r="36" spans="1:6" s="60" customFormat="1" ht="30" customHeight="1">
      <c r="A36" s="116" t="s">
        <v>1</v>
      </c>
      <c r="B36" s="116"/>
      <c r="C36" s="116"/>
      <c r="D36" s="116"/>
      <c r="E36" s="116"/>
      <c r="F36" s="116"/>
    </row>
    <row r="37" spans="1:6" s="60" customFormat="1" ht="15.75">
      <c r="A37" s="59" t="s">
        <v>71</v>
      </c>
      <c r="B37" s="58">
        <v>357</v>
      </c>
      <c r="C37" s="58">
        <v>177</v>
      </c>
      <c r="D37" s="78">
        <f aca="true" t="shared" si="2" ref="D37:D49">B37-C37</f>
        <v>180</v>
      </c>
      <c r="E37" s="58">
        <v>10</v>
      </c>
      <c r="F37" s="78">
        <v>3953</v>
      </c>
    </row>
    <row r="38" spans="1:6" s="60" customFormat="1" ht="15.75">
      <c r="A38" s="59" t="s">
        <v>52</v>
      </c>
      <c r="B38" s="58">
        <v>351</v>
      </c>
      <c r="C38" s="58">
        <v>420</v>
      </c>
      <c r="D38" s="78">
        <f t="shared" si="2"/>
        <v>-69</v>
      </c>
      <c r="E38" s="58">
        <v>49</v>
      </c>
      <c r="F38" s="78">
        <v>4367</v>
      </c>
    </row>
    <row r="39" spans="1:6" s="60" customFormat="1" ht="15.75">
      <c r="A39" s="59" t="s">
        <v>63</v>
      </c>
      <c r="B39" s="58">
        <v>79</v>
      </c>
      <c r="C39" s="58">
        <v>63</v>
      </c>
      <c r="D39" s="78">
        <f t="shared" si="2"/>
        <v>16</v>
      </c>
      <c r="E39" s="58">
        <v>0</v>
      </c>
      <c r="F39" s="78" t="s">
        <v>40</v>
      </c>
    </row>
    <row r="40" spans="1:6" s="60" customFormat="1" ht="15.75">
      <c r="A40" s="59" t="s">
        <v>72</v>
      </c>
      <c r="B40" s="58">
        <v>70</v>
      </c>
      <c r="C40" s="58">
        <v>71</v>
      </c>
      <c r="D40" s="78">
        <f t="shared" si="2"/>
        <v>-1</v>
      </c>
      <c r="E40" s="58">
        <v>6</v>
      </c>
      <c r="F40" s="78">
        <v>4300</v>
      </c>
    </row>
    <row r="41" spans="1:6" s="60" customFormat="1" ht="15.75">
      <c r="A41" s="59" t="s">
        <v>186</v>
      </c>
      <c r="B41" s="58">
        <v>52</v>
      </c>
      <c r="C41" s="58">
        <v>27</v>
      </c>
      <c r="D41" s="78">
        <f t="shared" si="2"/>
        <v>25</v>
      </c>
      <c r="E41" s="58">
        <v>1</v>
      </c>
      <c r="F41" s="78">
        <v>3724</v>
      </c>
    </row>
    <row r="42" spans="1:6" s="60" customFormat="1" ht="15.75">
      <c r="A42" s="59" t="s">
        <v>134</v>
      </c>
      <c r="B42" s="58">
        <v>50</v>
      </c>
      <c r="C42" s="58">
        <v>31</v>
      </c>
      <c r="D42" s="78">
        <f t="shared" si="2"/>
        <v>19</v>
      </c>
      <c r="E42" s="58">
        <v>9</v>
      </c>
      <c r="F42" s="78" t="s">
        <v>40</v>
      </c>
    </row>
    <row r="43" spans="1:6" s="60" customFormat="1" ht="31.5">
      <c r="A43" s="59" t="s">
        <v>160</v>
      </c>
      <c r="B43" s="58">
        <v>50</v>
      </c>
      <c r="C43" s="58">
        <v>10</v>
      </c>
      <c r="D43" s="78">
        <f t="shared" si="2"/>
        <v>40</v>
      </c>
      <c r="E43" s="58">
        <v>0</v>
      </c>
      <c r="F43" s="78" t="s">
        <v>40</v>
      </c>
    </row>
    <row r="44" spans="1:6" s="60" customFormat="1" ht="15.75">
      <c r="A44" s="59" t="s">
        <v>135</v>
      </c>
      <c r="B44" s="58">
        <v>47</v>
      </c>
      <c r="C44" s="58">
        <v>52</v>
      </c>
      <c r="D44" s="78">
        <f t="shared" si="2"/>
        <v>-5</v>
      </c>
      <c r="E44" s="58">
        <v>18</v>
      </c>
      <c r="F44" s="78">
        <v>4561</v>
      </c>
    </row>
    <row r="45" spans="1:6" s="60" customFormat="1" ht="15.75">
      <c r="A45" s="59" t="s">
        <v>109</v>
      </c>
      <c r="B45" s="58">
        <v>45</v>
      </c>
      <c r="C45" s="58">
        <v>8</v>
      </c>
      <c r="D45" s="78">
        <f t="shared" si="2"/>
        <v>37</v>
      </c>
      <c r="E45" s="58">
        <v>44</v>
      </c>
      <c r="F45" s="78">
        <v>4174</v>
      </c>
    </row>
    <row r="46" spans="1:6" s="60" customFormat="1" ht="15.75">
      <c r="A46" s="59" t="s">
        <v>161</v>
      </c>
      <c r="B46" s="58">
        <v>41</v>
      </c>
      <c r="C46" s="58">
        <v>29</v>
      </c>
      <c r="D46" s="78">
        <f t="shared" si="2"/>
        <v>12</v>
      </c>
      <c r="E46" s="58">
        <v>2</v>
      </c>
      <c r="F46" s="78">
        <v>3900</v>
      </c>
    </row>
    <row r="47" spans="1:6" s="60" customFormat="1" ht="15.75">
      <c r="A47" s="59" t="s">
        <v>133</v>
      </c>
      <c r="B47" s="58">
        <v>31</v>
      </c>
      <c r="C47" s="58">
        <v>20</v>
      </c>
      <c r="D47" s="78">
        <f t="shared" si="2"/>
        <v>11</v>
      </c>
      <c r="E47" s="58">
        <v>8</v>
      </c>
      <c r="F47" s="78" t="s">
        <v>40</v>
      </c>
    </row>
    <row r="48" spans="1:6" s="60" customFormat="1" ht="15.75">
      <c r="A48" s="59" t="s">
        <v>136</v>
      </c>
      <c r="B48" s="58">
        <v>31</v>
      </c>
      <c r="C48" s="58">
        <v>31</v>
      </c>
      <c r="D48" s="78">
        <f t="shared" si="2"/>
        <v>0</v>
      </c>
      <c r="E48" s="58">
        <v>2</v>
      </c>
      <c r="F48" s="78">
        <v>4750</v>
      </c>
    </row>
    <row r="49" spans="1:6" s="60" customFormat="1" ht="15.75">
      <c r="A49" s="59" t="s">
        <v>187</v>
      </c>
      <c r="B49" s="58">
        <v>26</v>
      </c>
      <c r="C49" s="58">
        <v>29</v>
      </c>
      <c r="D49" s="78">
        <f t="shared" si="2"/>
        <v>-3</v>
      </c>
      <c r="E49" s="58">
        <v>3</v>
      </c>
      <c r="F49" s="78">
        <v>4023</v>
      </c>
    </row>
    <row r="50" spans="1:6" s="60" customFormat="1" ht="30" customHeight="1">
      <c r="A50" s="116" t="s">
        <v>0</v>
      </c>
      <c r="B50" s="116"/>
      <c r="C50" s="116"/>
      <c r="D50" s="116"/>
      <c r="E50" s="116"/>
      <c r="F50" s="116"/>
    </row>
    <row r="51" spans="1:6" s="60" customFormat="1" ht="15.75">
      <c r="A51" s="59" t="s">
        <v>65</v>
      </c>
      <c r="B51" s="58">
        <v>189</v>
      </c>
      <c r="C51" s="58">
        <v>178</v>
      </c>
      <c r="D51" s="78">
        <f aca="true" t="shared" si="3" ref="D51:D61">B51-C51</f>
        <v>11</v>
      </c>
      <c r="E51" s="58">
        <v>33</v>
      </c>
      <c r="F51" s="78">
        <v>4061</v>
      </c>
    </row>
    <row r="52" spans="1:6" s="60" customFormat="1" ht="15.75">
      <c r="A52" s="59" t="s">
        <v>62</v>
      </c>
      <c r="B52" s="58">
        <v>129</v>
      </c>
      <c r="C52" s="58">
        <v>89</v>
      </c>
      <c r="D52" s="78">
        <f t="shared" si="3"/>
        <v>40</v>
      </c>
      <c r="E52" s="58">
        <v>42</v>
      </c>
      <c r="F52" s="78">
        <v>4358</v>
      </c>
    </row>
    <row r="53" spans="1:6" s="60" customFormat="1" ht="15.75">
      <c r="A53" s="59" t="s">
        <v>182</v>
      </c>
      <c r="B53" s="58">
        <v>71</v>
      </c>
      <c r="C53" s="58">
        <v>104</v>
      </c>
      <c r="D53" s="78">
        <f t="shared" si="3"/>
        <v>-33</v>
      </c>
      <c r="E53" s="58">
        <v>29</v>
      </c>
      <c r="F53" s="78">
        <v>3899</v>
      </c>
    </row>
    <row r="54" spans="1:6" s="60" customFormat="1" ht="15.75">
      <c r="A54" s="59" t="s">
        <v>82</v>
      </c>
      <c r="B54" s="58">
        <v>58</v>
      </c>
      <c r="C54" s="58">
        <v>72</v>
      </c>
      <c r="D54" s="78">
        <f t="shared" si="3"/>
        <v>-14</v>
      </c>
      <c r="E54" s="58">
        <v>2</v>
      </c>
      <c r="F54" s="78">
        <v>3723</v>
      </c>
    </row>
    <row r="55" spans="1:6" s="60" customFormat="1" ht="18.75" customHeight="1">
      <c r="A55" s="59" t="s">
        <v>213</v>
      </c>
      <c r="B55" s="58">
        <v>54</v>
      </c>
      <c r="C55" s="58">
        <v>90</v>
      </c>
      <c r="D55" s="78">
        <f t="shared" si="3"/>
        <v>-36</v>
      </c>
      <c r="E55" s="58">
        <v>11</v>
      </c>
      <c r="F55" s="78">
        <v>3972</v>
      </c>
    </row>
    <row r="56" spans="1:6" s="60" customFormat="1" ht="18.75" customHeight="1">
      <c r="A56" s="59" t="s">
        <v>96</v>
      </c>
      <c r="B56" s="58">
        <v>42</v>
      </c>
      <c r="C56" s="58">
        <v>80</v>
      </c>
      <c r="D56" s="78">
        <f t="shared" si="3"/>
        <v>-38</v>
      </c>
      <c r="E56" s="58">
        <v>3</v>
      </c>
      <c r="F56" s="78">
        <v>3744</v>
      </c>
    </row>
    <row r="57" spans="1:6" s="60" customFormat="1" ht="31.5">
      <c r="A57" s="59" t="s">
        <v>162</v>
      </c>
      <c r="B57" s="58">
        <v>36</v>
      </c>
      <c r="C57" s="58">
        <v>41</v>
      </c>
      <c r="D57" s="78">
        <f t="shared" si="3"/>
        <v>-5</v>
      </c>
      <c r="E57" s="58">
        <v>19</v>
      </c>
      <c r="F57" s="78">
        <v>4194</v>
      </c>
    </row>
    <row r="58" spans="1:6" s="60" customFormat="1" ht="15.75">
      <c r="A58" s="59" t="s">
        <v>214</v>
      </c>
      <c r="B58" s="58">
        <v>36</v>
      </c>
      <c r="C58" s="58">
        <v>41</v>
      </c>
      <c r="D58" s="78">
        <f t="shared" si="3"/>
        <v>-5</v>
      </c>
      <c r="E58" s="58">
        <v>19</v>
      </c>
      <c r="F58" s="78">
        <v>3873</v>
      </c>
    </row>
    <row r="59" spans="1:6" s="60" customFormat="1" ht="15.75">
      <c r="A59" s="59" t="s">
        <v>139</v>
      </c>
      <c r="B59" s="58">
        <v>25</v>
      </c>
      <c r="C59" s="58">
        <v>40</v>
      </c>
      <c r="D59" s="78">
        <f t="shared" si="3"/>
        <v>-15</v>
      </c>
      <c r="E59" s="58">
        <v>7</v>
      </c>
      <c r="F59" s="78">
        <v>4039</v>
      </c>
    </row>
    <row r="60" spans="1:6" s="60" customFormat="1" ht="15.75">
      <c r="A60" s="59" t="s">
        <v>138</v>
      </c>
      <c r="B60" s="58">
        <v>20</v>
      </c>
      <c r="C60" s="58">
        <v>46</v>
      </c>
      <c r="D60" s="78">
        <f t="shared" si="3"/>
        <v>-26</v>
      </c>
      <c r="E60" s="58">
        <v>1</v>
      </c>
      <c r="F60" s="78">
        <v>4115</v>
      </c>
    </row>
    <row r="61" spans="1:6" s="60" customFormat="1" ht="15.75">
      <c r="A61" s="59" t="s">
        <v>137</v>
      </c>
      <c r="B61" s="58">
        <v>19</v>
      </c>
      <c r="C61" s="58">
        <v>0</v>
      </c>
      <c r="D61" s="78">
        <f t="shared" si="3"/>
        <v>19</v>
      </c>
      <c r="E61" s="58">
        <v>1</v>
      </c>
      <c r="F61" s="78">
        <v>5000</v>
      </c>
    </row>
    <row r="62" spans="1:6" s="60" customFormat="1" ht="30" customHeight="1">
      <c r="A62" s="116" t="s">
        <v>4</v>
      </c>
      <c r="B62" s="116"/>
      <c r="C62" s="116"/>
      <c r="D62" s="116"/>
      <c r="E62" s="116"/>
      <c r="F62" s="116"/>
    </row>
    <row r="63" spans="1:6" s="60" customFormat="1" ht="29.25" customHeight="1">
      <c r="A63" s="59" t="s">
        <v>78</v>
      </c>
      <c r="B63" s="58">
        <v>746</v>
      </c>
      <c r="C63" s="58">
        <v>688</v>
      </c>
      <c r="D63" s="78">
        <f aca="true" t="shared" si="4" ref="D63:D77">B63-C63</f>
        <v>58</v>
      </c>
      <c r="E63" s="58">
        <v>136</v>
      </c>
      <c r="F63" s="78">
        <v>4020</v>
      </c>
    </row>
    <row r="64" spans="1:6" s="60" customFormat="1" ht="31.5">
      <c r="A64" s="59" t="s">
        <v>120</v>
      </c>
      <c r="B64" s="58">
        <v>436</v>
      </c>
      <c r="C64" s="58">
        <v>542</v>
      </c>
      <c r="D64" s="78">
        <f t="shared" si="4"/>
        <v>-106</v>
      </c>
      <c r="E64" s="58">
        <v>67</v>
      </c>
      <c r="F64" s="78">
        <v>4344</v>
      </c>
    </row>
    <row r="65" spans="1:6" s="60" customFormat="1" ht="15.75">
      <c r="A65" s="59" t="s">
        <v>51</v>
      </c>
      <c r="B65" s="58">
        <v>406</v>
      </c>
      <c r="C65" s="58">
        <v>247</v>
      </c>
      <c r="D65" s="78">
        <f t="shared" si="4"/>
        <v>159</v>
      </c>
      <c r="E65" s="58">
        <v>89</v>
      </c>
      <c r="F65" s="78">
        <v>4260</v>
      </c>
    </row>
    <row r="66" spans="1:6" s="60" customFormat="1" ht="15.75">
      <c r="A66" s="59" t="s">
        <v>176</v>
      </c>
      <c r="B66" s="58">
        <v>400</v>
      </c>
      <c r="C66" s="58">
        <v>231</v>
      </c>
      <c r="D66" s="78">
        <f t="shared" si="4"/>
        <v>169</v>
      </c>
      <c r="E66" s="58">
        <v>69</v>
      </c>
      <c r="F66" s="78">
        <v>4264</v>
      </c>
    </row>
    <row r="67" spans="1:6" s="60" customFormat="1" ht="15.75">
      <c r="A67" s="59" t="s">
        <v>50</v>
      </c>
      <c r="B67" s="58">
        <v>227</v>
      </c>
      <c r="C67" s="58">
        <v>198</v>
      </c>
      <c r="D67" s="78">
        <f t="shared" si="4"/>
        <v>29</v>
      </c>
      <c r="E67" s="58">
        <v>20</v>
      </c>
      <c r="F67" s="78">
        <v>5025</v>
      </c>
    </row>
    <row r="68" spans="1:6" s="60" customFormat="1" ht="15.75">
      <c r="A68" s="59" t="s">
        <v>64</v>
      </c>
      <c r="B68" s="58">
        <v>177</v>
      </c>
      <c r="C68" s="58">
        <v>85</v>
      </c>
      <c r="D68" s="78">
        <f t="shared" si="4"/>
        <v>92</v>
      </c>
      <c r="E68" s="58">
        <v>46</v>
      </c>
      <c r="F68" s="78">
        <v>4149</v>
      </c>
    </row>
    <row r="69" spans="1:6" s="60" customFormat="1" ht="63">
      <c r="A69" s="59" t="s">
        <v>178</v>
      </c>
      <c r="B69" s="58">
        <v>177</v>
      </c>
      <c r="C69" s="58">
        <v>90</v>
      </c>
      <c r="D69" s="78">
        <f t="shared" si="4"/>
        <v>87</v>
      </c>
      <c r="E69" s="58">
        <v>2</v>
      </c>
      <c r="F69" s="78">
        <v>3723</v>
      </c>
    </row>
    <row r="70" spans="1:6" s="60" customFormat="1" ht="15.75">
      <c r="A70" s="59" t="s">
        <v>67</v>
      </c>
      <c r="B70" s="58">
        <v>120</v>
      </c>
      <c r="C70" s="58">
        <v>97</v>
      </c>
      <c r="D70" s="78">
        <f t="shared" si="4"/>
        <v>23</v>
      </c>
      <c r="E70" s="58">
        <v>28</v>
      </c>
      <c r="F70" s="78">
        <v>4229</v>
      </c>
    </row>
    <row r="71" spans="1:6" s="60" customFormat="1" ht="15.75">
      <c r="A71" s="59" t="s">
        <v>68</v>
      </c>
      <c r="B71" s="58">
        <v>73</v>
      </c>
      <c r="C71" s="58">
        <v>47</v>
      </c>
      <c r="D71" s="78">
        <f t="shared" si="4"/>
        <v>26</v>
      </c>
      <c r="E71" s="58">
        <v>2</v>
      </c>
      <c r="F71" s="78">
        <v>3762</v>
      </c>
    </row>
    <row r="72" spans="1:6" s="60" customFormat="1" ht="31.5">
      <c r="A72" s="59" t="s">
        <v>98</v>
      </c>
      <c r="B72" s="58">
        <v>58</v>
      </c>
      <c r="C72" s="58">
        <v>33</v>
      </c>
      <c r="D72" s="78">
        <f t="shared" si="4"/>
        <v>25</v>
      </c>
      <c r="E72" s="58">
        <v>1</v>
      </c>
      <c r="F72" s="78">
        <v>3723</v>
      </c>
    </row>
    <row r="73" spans="1:6" s="60" customFormat="1" ht="15.75">
      <c r="A73" s="59" t="s">
        <v>83</v>
      </c>
      <c r="B73" s="58">
        <v>50</v>
      </c>
      <c r="C73" s="58">
        <v>76</v>
      </c>
      <c r="D73" s="78">
        <f t="shared" si="4"/>
        <v>-26</v>
      </c>
      <c r="E73" s="58">
        <v>12</v>
      </c>
      <c r="F73" s="78">
        <v>3913</v>
      </c>
    </row>
    <row r="74" spans="1:6" s="60" customFormat="1" ht="15.75">
      <c r="A74" s="59" t="s">
        <v>97</v>
      </c>
      <c r="B74" s="58">
        <v>44</v>
      </c>
      <c r="C74" s="58">
        <v>41</v>
      </c>
      <c r="D74" s="78">
        <f t="shared" si="4"/>
        <v>3</v>
      </c>
      <c r="E74" s="58">
        <v>17</v>
      </c>
      <c r="F74" s="78">
        <v>4094</v>
      </c>
    </row>
    <row r="75" spans="1:6" s="60" customFormat="1" ht="15.75">
      <c r="A75" s="59" t="s">
        <v>140</v>
      </c>
      <c r="B75" s="58">
        <v>36</v>
      </c>
      <c r="C75" s="58">
        <v>60</v>
      </c>
      <c r="D75" s="78">
        <f t="shared" si="4"/>
        <v>-24</v>
      </c>
      <c r="E75" s="58">
        <v>6</v>
      </c>
      <c r="F75" s="78">
        <v>3945</v>
      </c>
    </row>
    <row r="76" spans="1:6" s="60" customFormat="1" ht="15.75">
      <c r="A76" s="59" t="s">
        <v>141</v>
      </c>
      <c r="B76" s="58">
        <v>33</v>
      </c>
      <c r="C76" s="58">
        <v>111</v>
      </c>
      <c r="D76" s="78">
        <f t="shared" si="4"/>
        <v>-78</v>
      </c>
      <c r="E76" s="58">
        <v>14</v>
      </c>
      <c r="F76" s="78">
        <v>3975</v>
      </c>
    </row>
    <row r="77" spans="1:6" s="60" customFormat="1" ht="15.75">
      <c r="A77" s="59" t="s">
        <v>215</v>
      </c>
      <c r="B77" s="58">
        <v>28</v>
      </c>
      <c r="C77" s="58">
        <v>14</v>
      </c>
      <c r="D77" s="78">
        <f t="shared" si="4"/>
        <v>14</v>
      </c>
      <c r="E77" s="58">
        <v>4</v>
      </c>
      <c r="F77" s="78">
        <v>7000</v>
      </c>
    </row>
    <row r="78" spans="1:6" s="60" customFormat="1" ht="43.5" customHeight="1">
      <c r="A78" s="116" t="s">
        <v>73</v>
      </c>
      <c r="B78" s="116"/>
      <c r="C78" s="116"/>
      <c r="D78" s="116"/>
      <c r="E78" s="116"/>
      <c r="F78" s="116"/>
    </row>
    <row r="79" spans="1:6" s="60" customFormat="1" ht="15.75">
      <c r="A79" s="59" t="s">
        <v>121</v>
      </c>
      <c r="B79" s="58">
        <v>187</v>
      </c>
      <c r="C79" s="58">
        <v>100</v>
      </c>
      <c r="D79" s="78">
        <f aca="true" t="shared" si="5" ref="D79:D86">B79-C79</f>
        <v>87</v>
      </c>
      <c r="E79" s="58">
        <v>3</v>
      </c>
      <c r="F79" s="78">
        <v>5000</v>
      </c>
    </row>
    <row r="80" spans="1:6" s="60" customFormat="1" ht="31.5">
      <c r="A80" s="59" t="s">
        <v>180</v>
      </c>
      <c r="B80" s="58">
        <v>143</v>
      </c>
      <c r="C80" s="58">
        <v>193</v>
      </c>
      <c r="D80" s="78">
        <f t="shared" si="5"/>
        <v>-50</v>
      </c>
      <c r="E80" s="58">
        <v>1</v>
      </c>
      <c r="F80" s="78">
        <v>5500</v>
      </c>
    </row>
    <row r="81" spans="1:6" s="60" customFormat="1" ht="15.75">
      <c r="A81" s="59" t="s">
        <v>143</v>
      </c>
      <c r="B81" s="58">
        <v>44</v>
      </c>
      <c r="C81" s="58">
        <v>22</v>
      </c>
      <c r="D81" s="78">
        <f t="shared" si="5"/>
        <v>22</v>
      </c>
      <c r="E81" s="58">
        <v>6</v>
      </c>
      <c r="F81" s="78">
        <v>5283</v>
      </c>
    </row>
    <row r="82" spans="1:6" s="60" customFormat="1" ht="15.75">
      <c r="A82" s="59" t="s">
        <v>142</v>
      </c>
      <c r="B82" s="58">
        <v>38</v>
      </c>
      <c r="C82" s="58">
        <v>7</v>
      </c>
      <c r="D82" s="78">
        <f t="shared" si="5"/>
        <v>31</v>
      </c>
      <c r="E82" s="58">
        <v>0</v>
      </c>
      <c r="F82" s="78" t="s">
        <v>40</v>
      </c>
    </row>
    <row r="83" spans="1:6" s="60" customFormat="1" ht="31.5">
      <c r="A83" s="59" t="s">
        <v>216</v>
      </c>
      <c r="B83" s="58">
        <v>33</v>
      </c>
      <c r="C83" s="58">
        <v>5</v>
      </c>
      <c r="D83" s="78">
        <f t="shared" si="5"/>
        <v>28</v>
      </c>
      <c r="E83" s="58">
        <v>8</v>
      </c>
      <c r="F83" s="78">
        <v>5299</v>
      </c>
    </row>
    <row r="84" spans="1:6" s="60" customFormat="1" ht="31.5">
      <c r="A84" s="59" t="s">
        <v>145</v>
      </c>
      <c r="B84" s="58">
        <v>21</v>
      </c>
      <c r="C84" s="58">
        <v>74</v>
      </c>
      <c r="D84" s="78">
        <f t="shared" si="5"/>
        <v>-53</v>
      </c>
      <c r="E84" s="58">
        <v>4</v>
      </c>
      <c r="F84" s="78">
        <v>3743</v>
      </c>
    </row>
    <row r="85" spans="1:6" s="60" customFormat="1" ht="15.75">
      <c r="A85" s="59" t="s">
        <v>163</v>
      </c>
      <c r="B85" s="58">
        <v>19</v>
      </c>
      <c r="C85" s="58">
        <v>4</v>
      </c>
      <c r="D85" s="78">
        <f t="shared" si="5"/>
        <v>15</v>
      </c>
      <c r="E85" s="58">
        <v>0</v>
      </c>
      <c r="F85" s="78" t="s">
        <v>40</v>
      </c>
    </row>
    <row r="86" spans="1:6" s="60" customFormat="1" ht="15.75">
      <c r="A86" s="59" t="s">
        <v>144</v>
      </c>
      <c r="B86" s="58">
        <v>14</v>
      </c>
      <c r="C86" s="58">
        <v>2</v>
      </c>
      <c r="D86" s="78">
        <f t="shared" si="5"/>
        <v>12</v>
      </c>
      <c r="E86" s="58">
        <v>0</v>
      </c>
      <c r="F86" s="78" t="s">
        <v>40</v>
      </c>
    </row>
    <row r="87" spans="1:6" s="60" customFormat="1" ht="30" customHeight="1">
      <c r="A87" s="116" t="s">
        <v>5</v>
      </c>
      <c r="B87" s="116"/>
      <c r="C87" s="116"/>
      <c r="D87" s="116"/>
      <c r="E87" s="116"/>
      <c r="F87" s="116"/>
    </row>
    <row r="88" spans="1:6" s="60" customFormat="1" ht="15.75">
      <c r="A88" s="59" t="s">
        <v>54</v>
      </c>
      <c r="B88" s="58">
        <v>306</v>
      </c>
      <c r="C88" s="58">
        <v>81</v>
      </c>
      <c r="D88" s="78">
        <f aca="true" t="shared" si="6" ref="D88:D102">B88-C88</f>
        <v>225</v>
      </c>
      <c r="E88" s="58">
        <v>44</v>
      </c>
      <c r="F88" s="78">
        <v>4929</v>
      </c>
    </row>
    <row r="89" spans="1:6" s="60" customFormat="1" ht="15.75">
      <c r="A89" s="59" t="s">
        <v>58</v>
      </c>
      <c r="B89" s="58">
        <v>242</v>
      </c>
      <c r="C89" s="58">
        <v>90</v>
      </c>
      <c r="D89" s="78">
        <f t="shared" si="6"/>
        <v>152</v>
      </c>
      <c r="E89" s="58">
        <v>85</v>
      </c>
      <c r="F89" s="78">
        <v>4357</v>
      </c>
    </row>
    <row r="90" spans="1:6" s="60" customFormat="1" ht="31.5">
      <c r="A90" s="59" t="s">
        <v>85</v>
      </c>
      <c r="B90" s="58">
        <v>178</v>
      </c>
      <c r="C90" s="58">
        <v>103</v>
      </c>
      <c r="D90" s="78">
        <f t="shared" si="6"/>
        <v>75</v>
      </c>
      <c r="E90" s="58">
        <v>22</v>
      </c>
      <c r="F90" s="78">
        <v>4068</v>
      </c>
    </row>
    <row r="91" spans="1:6" s="60" customFormat="1" ht="31.5">
      <c r="A91" s="59" t="s">
        <v>86</v>
      </c>
      <c r="B91" s="58">
        <v>164</v>
      </c>
      <c r="C91" s="58">
        <v>64</v>
      </c>
      <c r="D91" s="78">
        <f t="shared" si="6"/>
        <v>100</v>
      </c>
      <c r="E91" s="58">
        <v>14</v>
      </c>
      <c r="F91" s="78">
        <v>5643</v>
      </c>
    </row>
    <row r="92" spans="1:6" s="60" customFormat="1" ht="31.5">
      <c r="A92" s="59" t="s">
        <v>123</v>
      </c>
      <c r="B92" s="58">
        <v>141</v>
      </c>
      <c r="C92" s="58">
        <v>10</v>
      </c>
      <c r="D92" s="78">
        <f t="shared" si="6"/>
        <v>131</v>
      </c>
      <c r="E92" s="58">
        <v>2</v>
      </c>
      <c r="F92" s="78">
        <v>7250</v>
      </c>
    </row>
    <row r="93" spans="1:6" s="60" customFormat="1" ht="47.25">
      <c r="A93" s="59" t="s">
        <v>99</v>
      </c>
      <c r="B93" s="58">
        <v>130</v>
      </c>
      <c r="C93" s="58">
        <v>30</v>
      </c>
      <c r="D93" s="78">
        <f t="shared" si="6"/>
        <v>100</v>
      </c>
      <c r="E93" s="58">
        <v>26</v>
      </c>
      <c r="F93" s="78">
        <v>5474</v>
      </c>
    </row>
    <row r="94" spans="1:6" s="60" customFormat="1" ht="31.5">
      <c r="A94" s="59" t="s">
        <v>108</v>
      </c>
      <c r="B94" s="58">
        <v>118</v>
      </c>
      <c r="C94" s="58">
        <v>28</v>
      </c>
      <c r="D94" s="78">
        <f t="shared" si="6"/>
        <v>90</v>
      </c>
      <c r="E94" s="58">
        <v>1</v>
      </c>
      <c r="F94" s="78">
        <v>3726</v>
      </c>
    </row>
    <row r="95" spans="1:6" s="60" customFormat="1" ht="15.75" customHeight="1">
      <c r="A95" s="59" t="s">
        <v>84</v>
      </c>
      <c r="B95" s="58">
        <v>102</v>
      </c>
      <c r="C95" s="58">
        <v>83</v>
      </c>
      <c r="D95" s="78">
        <f t="shared" si="6"/>
        <v>19</v>
      </c>
      <c r="E95" s="58">
        <v>25</v>
      </c>
      <c r="F95" s="78">
        <v>4616</v>
      </c>
    </row>
    <row r="96" spans="1:6" s="60" customFormat="1" ht="15.75">
      <c r="A96" s="59" t="s">
        <v>146</v>
      </c>
      <c r="B96" s="58">
        <v>86</v>
      </c>
      <c r="C96" s="58">
        <v>28</v>
      </c>
      <c r="D96" s="78">
        <f t="shared" si="6"/>
        <v>58</v>
      </c>
      <c r="E96" s="58">
        <v>49</v>
      </c>
      <c r="F96" s="78">
        <v>4981</v>
      </c>
    </row>
    <row r="97" spans="1:6" s="60" customFormat="1" ht="15.75">
      <c r="A97" s="59" t="s">
        <v>148</v>
      </c>
      <c r="B97" s="58">
        <v>77</v>
      </c>
      <c r="C97" s="58">
        <v>23</v>
      </c>
      <c r="D97" s="78">
        <f t="shared" si="6"/>
        <v>54</v>
      </c>
      <c r="E97" s="58">
        <v>20</v>
      </c>
      <c r="F97" s="78">
        <v>7191</v>
      </c>
    </row>
    <row r="98" spans="1:6" s="60" customFormat="1" ht="15.75">
      <c r="A98" s="59" t="s">
        <v>181</v>
      </c>
      <c r="B98" s="58">
        <v>72</v>
      </c>
      <c r="C98" s="58">
        <v>39</v>
      </c>
      <c r="D98" s="78">
        <f t="shared" si="6"/>
        <v>33</v>
      </c>
      <c r="E98" s="58">
        <v>22</v>
      </c>
      <c r="F98" s="78">
        <v>5220</v>
      </c>
    </row>
    <row r="99" spans="1:6" s="60" customFormat="1" ht="15.75">
      <c r="A99" s="59" t="s">
        <v>147</v>
      </c>
      <c r="B99" s="58">
        <v>69</v>
      </c>
      <c r="C99" s="58">
        <v>43</v>
      </c>
      <c r="D99" s="78">
        <f t="shared" si="6"/>
        <v>26</v>
      </c>
      <c r="E99" s="58">
        <v>14</v>
      </c>
      <c r="F99" s="78">
        <v>4634</v>
      </c>
    </row>
    <row r="100" spans="1:6" s="60" customFormat="1" ht="15.75">
      <c r="A100" s="59" t="s">
        <v>217</v>
      </c>
      <c r="B100" s="58">
        <v>68</v>
      </c>
      <c r="C100" s="58">
        <v>54</v>
      </c>
      <c r="D100" s="78">
        <f t="shared" si="6"/>
        <v>14</v>
      </c>
      <c r="E100" s="58">
        <v>35</v>
      </c>
      <c r="F100" s="78">
        <v>9226</v>
      </c>
    </row>
    <row r="101" spans="1:6" s="60" customFormat="1" ht="31.5">
      <c r="A101" s="59" t="s">
        <v>188</v>
      </c>
      <c r="B101" s="58">
        <v>65</v>
      </c>
      <c r="C101" s="58">
        <v>21</v>
      </c>
      <c r="D101" s="78">
        <f t="shared" si="6"/>
        <v>44</v>
      </c>
      <c r="E101" s="58">
        <v>24</v>
      </c>
      <c r="F101" s="78">
        <v>3725</v>
      </c>
    </row>
    <row r="102" spans="1:6" s="60" customFormat="1" ht="15.75">
      <c r="A102" s="59" t="s">
        <v>126</v>
      </c>
      <c r="B102" s="58">
        <v>59</v>
      </c>
      <c r="C102" s="58">
        <v>66</v>
      </c>
      <c r="D102" s="78">
        <f t="shared" si="6"/>
        <v>-7</v>
      </c>
      <c r="E102" s="58">
        <v>12</v>
      </c>
      <c r="F102" s="78">
        <v>5239</v>
      </c>
    </row>
    <row r="103" spans="1:6" s="60" customFormat="1" ht="43.5" customHeight="1">
      <c r="A103" s="116" t="s">
        <v>74</v>
      </c>
      <c r="B103" s="116"/>
      <c r="C103" s="116"/>
      <c r="D103" s="116"/>
      <c r="E103" s="116"/>
      <c r="F103" s="116"/>
    </row>
    <row r="104" spans="1:6" s="60" customFormat="1" ht="15.75">
      <c r="A104" s="59" t="s">
        <v>48</v>
      </c>
      <c r="B104" s="58">
        <v>794</v>
      </c>
      <c r="C104" s="58">
        <v>523</v>
      </c>
      <c r="D104" s="78">
        <f aca="true" t="shared" si="7" ref="D104:D115">B104-C104</f>
        <v>271</v>
      </c>
      <c r="E104" s="58">
        <v>107</v>
      </c>
      <c r="F104" s="78">
        <v>4411</v>
      </c>
    </row>
    <row r="105" spans="1:6" s="60" customFormat="1" ht="15.75">
      <c r="A105" s="59" t="s">
        <v>122</v>
      </c>
      <c r="B105" s="58">
        <v>184</v>
      </c>
      <c r="C105" s="58">
        <v>137</v>
      </c>
      <c r="D105" s="78">
        <f t="shared" si="7"/>
        <v>47</v>
      </c>
      <c r="E105" s="58">
        <v>12</v>
      </c>
      <c r="F105" s="78">
        <v>4033</v>
      </c>
    </row>
    <row r="106" spans="1:6" s="60" customFormat="1" ht="15.75">
      <c r="A106" s="59" t="s">
        <v>79</v>
      </c>
      <c r="B106" s="58">
        <v>135</v>
      </c>
      <c r="C106" s="58">
        <v>390</v>
      </c>
      <c r="D106" s="78">
        <f t="shared" si="7"/>
        <v>-255</v>
      </c>
      <c r="E106" s="58">
        <v>13</v>
      </c>
      <c r="F106" s="78">
        <v>4535</v>
      </c>
    </row>
    <row r="107" spans="1:6" s="60" customFormat="1" ht="63">
      <c r="A107" s="59" t="s">
        <v>179</v>
      </c>
      <c r="B107" s="58">
        <v>82</v>
      </c>
      <c r="C107" s="58">
        <v>9</v>
      </c>
      <c r="D107" s="78">
        <f t="shared" si="7"/>
        <v>73</v>
      </c>
      <c r="E107" s="58">
        <v>3</v>
      </c>
      <c r="F107" s="78">
        <v>5668</v>
      </c>
    </row>
    <row r="108" spans="1:6" s="60" customFormat="1" ht="15.75">
      <c r="A108" s="59" t="s">
        <v>149</v>
      </c>
      <c r="B108" s="58">
        <v>74</v>
      </c>
      <c r="C108" s="58">
        <v>49</v>
      </c>
      <c r="D108" s="78">
        <f t="shared" si="7"/>
        <v>25</v>
      </c>
      <c r="E108" s="58">
        <v>6</v>
      </c>
      <c r="F108" s="78">
        <v>4041</v>
      </c>
    </row>
    <row r="109" spans="1:6" s="60" customFormat="1" ht="15.75">
      <c r="A109" s="59" t="s">
        <v>124</v>
      </c>
      <c r="B109" s="58">
        <v>57</v>
      </c>
      <c r="C109" s="58">
        <v>38</v>
      </c>
      <c r="D109" s="78">
        <f t="shared" si="7"/>
        <v>19</v>
      </c>
      <c r="E109" s="58">
        <v>8</v>
      </c>
      <c r="F109" s="78">
        <v>3730</v>
      </c>
    </row>
    <row r="110" spans="1:6" s="60" customFormat="1" ht="15.75">
      <c r="A110" s="59" t="s">
        <v>150</v>
      </c>
      <c r="B110" s="58">
        <v>52</v>
      </c>
      <c r="C110" s="58">
        <v>23</v>
      </c>
      <c r="D110" s="78">
        <f t="shared" si="7"/>
        <v>29</v>
      </c>
      <c r="E110" s="58">
        <v>11</v>
      </c>
      <c r="F110" s="78">
        <v>5521</v>
      </c>
    </row>
    <row r="111" spans="1:6" s="60" customFormat="1" ht="31.5">
      <c r="A111" s="59" t="s">
        <v>164</v>
      </c>
      <c r="B111" s="58">
        <v>47</v>
      </c>
      <c r="C111" s="58">
        <v>3</v>
      </c>
      <c r="D111" s="78">
        <f t="shared" si="7"/>
        <v>44</v>
      </c>
      <c r="E111" s="58">
        <v>44</v>
      </c>
      <c r="F111" s="78">
        <v>4513</v>
      </c>
    </row>
    <row r="112" spans="1:6" s="60" customFormat="1" ht="15.75">
      <c r="A112" s="59" t="s">
        <v>151</v>
      </c>
      <c r="B112" s="58">
        <v>45</v>
      </c>
      <c r="C112" s="58">
        <v>26</v>
      </c>
      <c r="D112" s="78">
        <f t="shared" si="7"/>
        <v>19</v>
      </c>
      <c r="E112" s="58">
        <v>8</v>
      </c>
      <c r="F112" s="78">
        <v>5810</v>
      </c>
    </row>
    <row r="113" spans="1:6" s="60" customFormat="1" ht="15.75">
      <c r="A113" s="59" t="s">
        <v>153</v>
      </c>
      <c r="B113" s="58">
        <v>38</v>
      </c>
      <c r="C113" s="58">
        <v>20</v>
      </c>
      <c r="D113" s="78">
        <f t="shared" si="7"/>
        <v>18</v>
      </c>
      <c r="E113" s="58">
        <v>2</v>
      </c>
      <c r="F113" s="78">
        <v>3727</v>
      </c>
    </row>
    <row r="114" spans="1:6" s="60" customFormat="1" ht="31.5">
      <c r="A114" s="59" t="s">
        <v>189</v>
      </c>
      <c r="B114" s="58">
        <v>36</v>
      </c>
      <c r="C114" s="58">
        <v>13</v>
      </c>
      <c r="D114" s="78">
        <f t="shared" si="7"/>
        <v>23</v>
      </c>
      <c r="E114" s="58">
        <v>1</v>
      </c>
      <c r="F114" s="78">
        <v>5000</v>
      </c>
    </row>
    <row r="115" spans="1:6" s="60" customFormat="1" ht="31.5">
      <c r="A115" s="59" t="s">
        <v>152</v>
      </c>
      <c r="B115" s="58">
        <v>34</v>
      </c>
      <c r="C115" s="58">
        <v>8</v>
      </c>
      <c r="D115" s="78">
        <f t="shared" si="7"/>
        <v>26</v>
      </c>
      <c r="E115" s="58">
        <v>0</v>
      </c>
      <c r="F115" s="78" t="s">
        <v>40</v>
      </c>
    </row>
    <row r="116" spans="1:6" s="60" customFormat="1" ht="24.75" customHeight="1">
      <c r="A116" s="116" t="s">
        <v>3</v>
      </c>
      <c r="B116" s="116"/>
      <c r="C116" s="116"/>
      <c r="D116" s="116"/>
      <c r="E116" s="116"/>
      <c r="F116" s="116"/>
    </row>
    <row r="117" spans="1:6" s="60" customFormat="1" ht="15.75">
      <c r="A117" s="59" t="s">
        <v>49</v>
      </c>
      <c r="B117" s="58">
        <v>752</v>
      </c>
      <c r="C117" s="58">
        <v>464</v>
      </c>
      <c r="D117" s="78">
        <f aca="true" t="shared" si="8" ref="D117:D128">B117-C117</f>
        <v>288</v>
      </c>
      <c r="E117" s="58">
        <v>69</v>
      </c>
      <c r="F117" s="78">
        <v>4136</v>
      </c>
    </row>
    <row r="118" spans="1:6" s="60" customFormat="1" ht="31.5">
      <c r="A118" s="59" t="s">
        <v>53</v>
      </c>
      <c r="B118" s="58">
        <v>382</v>
      </c>
      <c r="C118" s="58">
        <v>264</v>
      </c>
      <c r="D118" s="78">
        <f t="shared" si="8"/>
        <v>118</v>
      </c>
      <c r="E118" s="58">
        <v>37</v>
      </c>
      <c r="F118" s="78">
        <v>3995</v>
      </c>
    </row>
    <row r="119" spans="1:6" s="60" customFormat="1" ht="15.75">
      <c r="A119" s="59" t="s">
        <v>55</v>
      </c>
      <c r="B119" s="58">
        <v>201</v>
      </c>
      <c r="C119" s="58">
        <v>50</v>
      </c>
      <c r="D119" s="78">
        <f t="shared" si="8"/>
        <v>151</v>
      </c>
      <c r="E119" s="58">
        <v>50</v>
      </c>
      <c r="F119" s="78">
        <v>4631</v>
      </c>
    </row>
    <row r="120" spans="1:6" s="60" customFormat="1" ht="15.75">
      <c r="A120" s="59" t="s">
        <v>56</v>
      </c>
      <c r="B120" s="58">
        <v>182</v>
      </c>
      <c r="C120" s="58">
        <v>123</v>
      </c>
      <c r="D120" s="78">
        <f t="shared" si="8"/>
        <v>59</v>
      </c>
      <c r="E120" s="58">
        <v>11</v>
      </c>
      <c r="F120" s="78">
        <v>4083</v>
      </c>
    </row>
    <row r="121" spans="1:6" s="60" customFormat="1" ht="15.75">
      <c r="A121" s="59" t="s">
        <v>87</v>
      </c>
      <c r="B121" s="58">
        <v>155</v>
      </c>
      <c r="C121" s="58">
        <v>35</v>
      </c>
      <c r="D121" s="78">
        <f t="shared" si="8"/>
        <v>120</v>
      </c>
      <c r="E121" s="58">
        <v>58</v>
      </c>
      <c r="F121" s="78">
        <v>5765</v>
      </c>
    </row>
    <row r="122" spans="1:6" s="60" customFormat="1" ht="15.75">
      <c r="A122" s="59" t="s">
        <v>60</v>
      </c>
      <c r="B122" s="58">
        <v>128</v>
      </c>
      <c r="C122" s="58">
        <v>51</v>
      </c>
      <c r="D122" s="78">
        <f t="shared" si="8"/>
        <v>77</v>
      </c>
      <c r="E122" s="58">
        <v>14</v>
      </c>
      <c r="F122" s="78">
        <v>5846</v>
      </c>
    </row>
    <row r="123" spans="1:6" s="60" customFormat="1" ht="15.75">
      <c r="A123" s="59" t="s">
        <v>66</v>
      </c>
      <c r="B123" s="58">
        <v>112</v>
      </c>
      <c r="C123" s="58">
        <v>60</v>
      </c>
      <c r="D123" s="78">
        <f t="shared" si="8"/>
        <v>52</v>
      </c>
      <c r="E123" s="58">
        <v>26</v>
      </c>
      <c r="F123" s="78">
        <v>3996</v>
      </c>
    </row>
    <row r="124" spans="1:6" s="60" customFormat="1" ht="15.75">
      <c r="A124" s="59" t="s">
        <v>59</v>
      </c>
      <c r="B124" s="58">
        <v>98</v>
      </c>
      <c r="C124" s="58">
        <v>35</v>
      </c>
      <c r="D124" s="78">
        <f t="shared" si="8"/>
        <v>63</v>
      </c>
      <c r="E124" s="58">
        <v>13</v>
      </c>
      <c r="F124" s="78">
        <v>4265</v>
      </c>
    </row>
    <row r="125" spans="1:6" s="60" customFormat="1" ht="15.75">
      <c r="A125" s="59" t="s">
        <v>61</v>
      </c>
      <c r="B125" s="58">
        <v>71</v>
      </c>
      <c r="C125" s="58">
        <v>73</v>
      </c>
      <c r="D125" s="78">
        <f t="shared" si="8"/>
        <v>-2</v>
      </c>
      <c r="E125" s="58">
        <v>12</v>
      </c>
      <c r="F125" s="78">
        <v>4544</v>
      </c>
    </row>
    <row r="126" spans="1:6" s="60" customFormat="1" ht="31.5">
      <c r="A126" s="59" t="s">
        <v>190</v>
      </c>
      <c r="B126" s="58">
        <v>42</v>
      </c>
      <c r="C126" s="58">
        <v>1</v>
      </c>
      <c r="D126" s="78">
        <f t="shared" si="8"/>
        <v>41</v>
      </c>
      <c r="E126" s="58">
        <v>24</v>
      </c>
      <c r="F126" s="78">
        <v>5700</v>
      </c>
    </row>
    <row r="127" spans="1:6" s="60" customFormat="1" ht="15.75">
      <c r="A127" s="59" t="s">
        <v>155</v>
      </c>
      <c r="B127" s="58">
        <v>38</v>
      </c>
      <c r="C127" s="58">
        <v>27</v>
      </c>
      <c r="D127" s="78">
        <f t="shared" si="8"/>
        <v>11</v>
      </c>
      <c r="E127" s="58">
        <v>6</v>
      </c>
      <c r="F127" s="78">
        <v>3786</v>
      </c>
    </row>
    <row r="128" spans="1:6" s="60" customFormat="1" ht="31.5">
      <c r="A128" s="59" t="s">
        <v>154</v>
      </c>
      <c r="B128" s="58">
        <v>37</v>
      </c>
      <c r="C128" s="58">
        <v>46</v>
      </c>
      <c r="D128" s="78">
        <f t="shared" si="8"/>
        <v>-9</v>
      </c>
      <c r="E128" s="58">
        <v>9</v>
      </c>
      <c r="F128" s="78">
        <v>3874</v>
      </c>
    </row>
    <row r="129" spans="1:6" ht="15.75">
      <c r="A129" s="43"/>
      <c r="B129" s="43"/>
      <c r="C129" s="51"/>
      <c r="D129" s="51"/>
      <c r="E129" s="51"/>
      <c r="F129" s="51"/>
    </row>
  </sheetData>
  <sheetProtection/>
  <mergeCells count="18">
    <mergeCell ref="A1:F1"/>
    <mergeCell ref="A2:F2"/>
    <mergeCell ref="A4:A6"/>
    <mergeCell ref="B4:B6"/>
    <mergeCell ref="C4:C6"/>
    <mergeCell ref="D4:D6"/>
    <mergeCell ref="E4:F4"/>
    <mergeCell ref="E5:E6"/>
    <mergeCell ref="F5:F6"/>
    <mergeCell ref="A87:F87"/>
    <mergeCell ref="A103:F103"/>
    <mergeCell ref="A116:F116"/>
    <mergeCell ref="A8:F8"/>
    <mergeCell ref="A21:F21"/>
    <mergeCell ref="A36:F36"/>
    <mergeCell ref="A50:F50"/>
    <mergeCell ref="A62:F62"/>
    <mergeCell ref="A78:F78"/>
  </mergeCells>
  <printOptions horizontalCentered="1"/>
  <pageMargins left="0.4724409448818898" right="0.2755905511811024" top="0.1968503937007874" bottom="0.03937007874015748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2:IV55"/>
  <sheetViews>
    <sheetView view="pageBreakPreview" zoomScaleSheetLayoutView="100" zoomScalePageLayoutView="0" workbookViewId="0" topLeftCell="A28">
      <selection activeCell="E53" sqref="E53"/>
    </sheetView>
  </sheetViews>
  <sheetFormatPr defaultColWidth="10.28125" defaultRowHeight="15"/>
  <cols>
    <col min="1" max="1" width="3.28125" style="40" customWidth="1"/>
    <col min="2" max="2" width="65.57421875" style="47" customWidth="1"/>
    <col min="3" max="3" width="22.421875" style="54" customWidth="1"/>
    <col min="4" max="250" width="9.140625" style="40" customWidth="1"/>
    <col min="251" max="251" width="4.28125" style="40" customWidth="1"/>
    <col min="252" max="252" width="31.140625" style="40" customWidth="1"/>
    <col min="253" max="255" width="10.00390625" style="40" customWidth="1"/>
    <col min="256" max="16384" width="10.28125" style="40" customWidth="1"/>
  </cols>
  <sheetData>
    <row r="2" spans="1:256" ht="34.5" customHeight="1">
      <c r="A2" s="55"/>
      <c r="B2" s="123" t="s">
        <v>191</v>
      </c>
      <c r="C2" s="123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  <c r="FO2" s="44"/>
      <c r="FP2" s="44"/>
      <c r="FQ2" s="44"/>
      <c r="FR2" s="44"/>
      <c r="FS2" s="44"/>
      <c r="FT2" s="44"/>
      <c r="FU2" s="44"/>
      <c r="FV2" s="44"/>
      <c r="FW2" s="44"/>
      <c r="FX2" s="44"/>
      <c r="FY2" s="44"/>
      <c r="FZ2" s="44"/>
      <c r="GA2" s="44"/>
      <c r="GB2" s="44"/>
      <c r="GC2" s="44"/>
      <c r="GD2" s="44"/>
      <c r="GE2" s="44"/>
      <c r="GF2" s="44"/>
      <c r="GG2" s="44"/>
      <c r="GH2" s="44"/>
      <c r="GI2" s="44"/>
      <c r="GJ2" s="44"/>
      <c r="GK2" s="44"/>
      <c r="GL2" s="44"/>
      <c r="GM2" s="44"/>
      <c r="GN2" s="44"/>
      <c r="GO2" s="44"/>
      <c r="GP2" s="44"/>
      <c r="GQ2" s="44"/>
      <c r="GR2" s="44"/>
      <c r="GS2" s="44"/>
      <c r="GT2" s="44"/>
      <c r="GU2" s="44"/>
      <c r="GV2" s="44"/>
      <c r="GW2" s="44"/>
      <c r="GX2" s="44"/>
      <c r="GY2" s="44"/>
      <c r="GZ2" s="44"/>
      <c r="HA2" s="44"/>
      <c r="HB2" s="44"/>
      <c r="HC2" s="44"/>
      <c r="HD2" s="44"/>
      <c r="HE2" s="44"/>
      <c r="HF2" s="44"/>
      <c r="HG2" s="44"/>
      <c r="HH2" s="44"/>
      <c r="HI2" s="44"/>
      <c r="HJ2" s="44"/>
      <c r="HK2" s="44"/>
      <c r="HL2" s="44"/>
      <c r="HM2" s="44"/>
      <c r="HN2" s="44"/>
      <c r="HO2" s="44"/>
      <c r="HP2" s="44"/>
      <c r="HQ2" s="44"/>
      <c r="HR2" s="44"/>
      <c r="HS2" s="44"/>
      <c r="HT2" s="44"/>
      <c r="HU2" s="44"/>
      <c r="HV2" s="44"/>
      <c r="HW2" s="44"/>
      <c r="HX2" s="44"/>
      <c r="HY2" s="44"/>
      <c r="HZ2" s="44"/>
      <c r="IA2" s="44"/>
      <c r="IB2" s="44"/>
      <c r="IC2" s="44"/>
      <c r="ID2" s="44"/>
      <c r="IE2" s="44"/>
      <c r="IF2" s="44"/>
      <c r="IG2" s="44"/>
      <c r="IH2" s="44"/>
      <c r="II2" s="44"/>
      <c r="IJ2" s="44"/>
      <c r="IK2" s="44"/>
      <c r="IL2" s="44"/>
      <c r="IM2" s="44"/>
      <c r="IN2" s="44"/>
      <c r="IO2" s="44"/>
      <c r="IP2" s="44"/>
      <c r="IQ2" s="44"/>
      <c r="IR2" s="44"/>
      <c r="IS2" s="44"/>
      <c r="IT2" s="44"/>
      <c r="IU2" s="44"/>
      <c r="IV2" s="44"/>
    </row>
    <row r="3" spans="2:256" ht="12.75" customHeight="1">
      <c r="B3" s="123" t="s">
        <v>75</v>
      </c>
      <c r="C3" s="123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  <c r="FO3" s="44"/>
      <c r="FP3" s="44"/>
      <c r="FQ3" s="44"/>
      <c r="FR3" s="44"/>
      <c r="FS3" s="44"/>
      <c r="FT3" s="44"/>
      <c r="FU3" s="44"/>
      <c r="FV3" s="44"/>
      <c r="FW3" s="44"/>
      <c r="FX3" s="44"/>
      <c r="FY3" s="44"/>
      <c r="FZ3" s="44"/>
      <c r="GA3" s="44"/>
      <c r="GB3" s="44"/>
      <c r="GC3" s="44"/>
      <c r="GD3" s="44"/>
      <c r="GE3" s="44"/>
      <c r="GF3" s="44"/>
      <c r="GG3" s="44"/>
      <c r="GH3" s="44"/>
      <c r="GI3" s="44"/>
      <c r="GJ3" s="44"/>
      <c r="GK3" s="44"/>
      <c r="GL3" s="44"/>
      <c r="GM3" s="44"/>
      <c r="GN3" s="44"/>
      <c r="GO3" s="44"/>
      <c r="GP3" s="44"/>
      <c r="GQ3" s="44"/>
      <c r="GR3" s="44"/>
      <c r="GS3" s="44"/>
      <c r="GT3" s="44"/>
      <c r="GU3" s="44"/>
      <c r="GV3" s="44"/>
      <c r="GW3" s="44"/>
      <c r="GX3" s="44"/>
      <c r="GY3" s="44"/>
      <c r="GZ3" s="44"/>
      <c r="HA3" s="44"/>
      <c r="HB3" s="44"/>
      <c r="HC3" s="44"/>
      <c r="HD3" s="44"/>
      <c r="HE3" s="44"/>
      <c r="HF3" s="44"/>
      <c r="HG3" s="44"/>
      <c r="HH3" s="44"/>
      <c r="HI3" s="44"/>
      <c r="HJ3" s="44"/>
      <c r="HK3" s="44"/>
      <c r="HL3" s="44"/>
      <c r="HM3" s="44"/>
      <c r="HN3" s="44"/>
      <c r="HO3" s="44"/>
      <c r="HP3" s="44"/>
      <c r="HQ3" s="44"/>
      <c r="HR3" s="44"/>
      <c r="HS3" s="44"/>
      <c r="HT3" s="44"/>
      <c r="HU3" s="44"/>
      <c r="HV3" s="44"/>
      <c r="HW3" s="44"/>
      <c r="HX3" s="44"/>
      <c r="HY3" s="44"/>
      <c r="HZ3" s="44"/>
      <c r="IA3" s="44"/>
      <c r="IB3" s="44"/>
      <c r="IC3" s="44"/>
      <c r="ID3" s="44"/>
      <c r="IE3" s="44"/>
      <c r="IF3" s="44"/>
      <c r="IG3" s="44"/>
      <c r="IH3" s="44"/>
      <c r="II3" s="44"/>
      <c r="IJ3" s="44"/>
      <c r="IK3" s="44"/>
      <c r="IL3" s="44"/>
      <c r="IM3" s="44"/>
      <c r="IN3" s="44"/>
      <c r="IO3" s="44"/>
      <c r="IP3" s="44"/>
      <c r="IQ3" s="44"/>
      <c r="IR3" s="44"/>
      <c r="IS3" s="44"/>
      <c r="IT3" s="44"/>
      <c r="IU3" s="44"/>
      <c r="IV3" s="44"/>
    </row>
    <row r="4" ht="6.75" customHeight="1"/>
    <row r="5" spans="1:3" ht="48.75" customHeight="1">
      <c r="A5" s="85" t="s">
        <v>47</v>
      </c>
      <c r="B5" s="67" t="s">
        <v>41</v>
      </c>
      <c r="C5" s="68" t="s">
        <v>76</v>
      </c>
    </row>
    <row r="6" spans="1:256" ht="15.75" customHeight="1">
      <c r="A6" s="45">
        <v>1</v>
      </c>
      <c r="B6" s="83" t="s">
        <v>113</v>
      </c>
      <c r="C6" s="84">
        <v>15000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 customHeight="1">
      <c r="A7" s="45">
        <v>2</v>
      </c>
      <c r="B7" s="83" t="s">
        <v>218</v>
      </c>
      <c r="C7" s="84">
        <v>10000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 customHeight="1">
      <c r="A8" s="45">
        <v>3</v>
      </c>
      <c r="B8" s="83" t="s">
        <v>192</v>
      </c>
      <c r="C8" s="84">
        <v>10000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5.75" customHeight="1">
      <c r="A9" s="45">
        <v>4</v>
      </c>
      <c r="B9" s="83" t="s">
        <v>104</v>
      </c>
      <c r="C9" s="84">
        <v>10000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 customHeight="1">
      <c r="A10" s="45">
        <v>5</v>
      </c>
      <c r="B10" s="83" t="s">
        <v>193</v>
      </c>
      <c r="C10" s="84">
        <v>9729.41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 customHeight="1">
      <c r="A11" s="45">
        <v>6</v>
      </c>
      <c r="B11" s="83" t="s">
        <v>219</v>
      </c>
      <c r="C11" s="84">
        <v>9225.71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 customHeight="1">
      <c r="A12" s="45">
        <v>7</v>
      </c>
      <c r="B12" s="83" t="s">
        <v>106</v>
      </c>
      <c r="C12" s="84">
        <v>9000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 customHeight="1">
      <c r="A13" s="45">
        <v>8</v>
      </c>
      <c r="B13" s="83" t="s">
        <v>220</v>
      </c>
      <c r="C13" s="84">
        <v>8546.88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30.75" customHeight="1">
      <c r="A14" s="45">
        <v>9</v>
      </c>
      <c r="B14" s="83" t="s">
        <v>194</v>
      </c>
      <c r="C14" s="84">
        <v>8182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 customHeight="1">
      <c r="A15" s="45">
        <v>10</v>
      </c>
      <c r="B15" s="83" t="s">
        <v>195</v>
      </c>
      <c r="C15" s="84">
        <v>8000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 customHeight="1">
      <c r="A16" s="45">
        <v>11</v>
      </c>
      <c r="B16" s="83" t="s">
        <v>221</v>
      </c>
      <c r="C16" s="84">
        <v>8000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 customHeight="1">
      <c r="A17" s="45">
        <v>12</v>
      </c>
      <c r="B17" s="83" t="s">
        <v>114</v>
      </c>
      <c r="C17" s="84">
        <v>8000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 customHeight="1">
      <c r="A18" s="45">
        <v>13</v>
      </c>
      <c r="B18" s="83" t="s">
        <v>107</v>
      </c>
      <c r="C18" s="84">
        <v>8000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 customHeight="1">
      <c r="A19" s="45">
        <v>14</v>
      </c>
      <c r="B19" s="83" t="s">
        <v>222</v>
      </c>
      <c r="C19" s="84">
        <v>8000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5.75" customHeight="1">
      <c r="A20" s="45">
        <v>15</v>
      </c>
      <c r="B20" s="83" t="s">
        <v>196</v>
      </c>
      <c r="C20" s="84">
        <v>8000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 customHeight="1">
      <c r="A21" s="45">
        <v>16</v>
      </c>
      <c r="B21" s="83" t="s">
        <v>197</v>
      </c>
      <c r="C21" s="84">
        <v>8000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 customHeight="1">
      <c r="A22" s="45">
        <v>17</v>
      </c>
      <c r="B22" s="83" t="s">
        <v>105</v>
      </c>
      <c r="C22" s="84">
        <v>7866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 customHeight="1">
      <c r="A23" s="45">
        <v>18</v>
      </c>
      <c r="B23" s="83" t="s">
        <v>165</v>
      </c>
      <c r="C23" s="84">
        <v>7594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 customHeight="1">
      <c r="A24" s="45">
        <v>19</v>
      </c>
      <c r="B24" s="83" t="s">
        <v>166</v>
      </c>
      <c r="C24" s="84">
        <v>7500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ht="15.75" customHeight="1">
      <c r="A25" s="45">
        <v>20</v>
      </c>
      <c r="B25" s="83" t="s">
        <v>198</v>
      </c>
      <c r="C25" s="84">
        <v>7500</v>
      </c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5.75" customHeight="1">
      <c r="A26" s="45">
        <v>21</v>
      </c>
      <c r="B26" s="83" t="s">
        <v>117</v>
      </c>
      <c r="C26" s="84">
        <v>7500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5.75" customHeight="1">
      <c r="A27" s="45">
        <v>22</v>
      </c>
      <c r="B27" s="83" t="s">
        <v>223</v>
      </c>
      <c r="C27" s="84">
        <v>7399.08</v>
      </c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.75" customHeight="1">
      <c r="A28" s="45">
        <v>23</v>
      </c>
      <c r="B28" s="83" t="s">
        <v>199</v>
      </c>
      <c r="C28" s="84">
        <v>7250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56" ht="15.75" customHeight="1">
      <c r="A29" s="45">
        <v>24</v>
      </c>
      <c r="B29" s="83" t="s">
        <v>224</v>
      </c>
      <c r="C29" s="84">
        <v>7200</v>
      </c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2"/>
      <c r="BM29" s="52"/>
      <c r="BN29" s="52"/>
      <c r="BO29" s="52"/>
      <c r="BP29" s="52"/>
      <c r="BQ29" s="52"/>
      <c r="BR29" s="52"/>
      <c r="BS29" s="52"/>
      <c r="BT29" s="52"/>
      <c r="BU29" s="52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2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52"/>
      <c r="EK29" s="52"/>
      <c r="EL29" s="52"/>
      <c r="EM29" s="52"/>
      <c r="EN29" s="52"/>
      <c r="EO29" s="52"/>
      <c r="EP29" s="52"/>
      <c r="EQ29" s="52"/>
      <c r="ER29" s="52"/>
      <c r="ES29" s="52"/>
      <c r="ET29" s="52"/>
      <c r="EU29" s="52"/>
      <c r="EV29" s="52"/>
      <c r="EW29" s="52"/>
      <c r="EX29" s="52"/>
      <c r="EY29" s="52"/>
      <c r="EZ29" s="52"/>
      <c r="FA29" s="52"/>
      <c r="FB29" s="52"/>
      <c r="FC29" s="52"/>
      <c r="FD29" s="52"/>
      <c r="FE29" s="52"/>
      <c r="FF29" s="52"/>
      <c r="FG29" s="52"/>
      <c r="FH29" s="52"/>
      <c r="FI29" s="52"/>
      <c r="FJ29" s="52"/>
      <c r="FK29" s="52"/>
      <c r="FL29" s="52"/>
      <c r="FM29" s="52"/>
      <c r="FN29" s="52"/>
      <c r="FO29" s="52"/>
      <c r="FP29" s="52"/>
      <c r="FQ29" s="52"/>
      <c r="FR29" s="52"/>
      <c r="FS29" s="52"/>
      <c r="FT29" s="52"/>
      <c r="FU29" s="52"/>
      <c r="FV29" s="52"/>
      <c r="FW29" s="52"/>
      <c r="FX29" s="52"/>
      <c r="FY29" s="52"/>
      <c r="FZ29" s="52"/>
      <c r="GA29" s="52"/>
      <c r="GB29" s="52"/>
      <c r="GC29" s="52"/>
      <c r="GD29" s="52"/>
      <c r="GE29" s="52"/>
      <c r="GF29" s="52"/>
      <c r="GG29" s="52"/>
      <c r="GH29" s="52"/>
      <c r="GI29" s="52"/>
      <c r="GJ29" s="52"/>
      <c r="GK29" s="52"/>
      <c r="GL29" s="52"/>
      <c r="GM29" s="52"/>
      <c r="GN29" s="52"/>
      <c r="GO29" s="52"/>
      <c r="GP29" s="52"/>
      <c r="GQ29" s="52"/>
      <c r="GR29" s="52"/>
      <c r="GS29" s="52"/>
      <c r="GT29" s="52"/>
      <c r="GU29" s="52"/>
      <c r="GV29" s="52"/>
      <c r="GW29" s="52"/>
      <c r="GX29" s="52"/>
      <c r="GY29" s="52"/>
      <c r="GZ29" s="52"/>
      <c r="HA29" s="52"/>
      <c r="HB29" s="52"/>
      <c r="HC29" s="52"/>
      <c r="HD29" s="52"/>
      <c r="HE29" s="52"/>
      <c r="HF29" s="52"/>
      <c r="HG29" s="52"/>
      <c r="HH29" s="52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2"/>
      <c r="HV29" s="52"/>
      <c r="HW29" s="52"/>
      <c r="HX29" s="52"/>
      <c r="HY29" s="52"/>
      <c r="HZ29" s="52"/>
      <c r="IA29" s="52"/>
      <c r="IB29" s="52"/>
      <c r="IC29" s="52"/>
      <c r="ID29" s="52"/>
      <c r="IE29" s="52"/>
      <c r="IF29" s="52"/>
      <c r="IG29" s="52"/>
      <c r="IH29" s="52"/>
      <c r="II29" s="52"/>
      <c r="IJ29" s="52"/>
      <c r="IK29" s="52"/>
      <c r="IL29" s="52"/>
      <c r="IM29" s="52"/>
      <c r="IN29" s="52"/>
      <c r="IO29" s="52"/>
      <c r="IP29" s="52"/>
      <c r="IQ29" s="52"/>
      <c r="IR29" s="52"/>
      <c r="IS29" s="52"/>
      <c r="IT29" s="52"/>
      <c r="IU29" s="52"/>
      <c r="IV29" s="52"/>
    </row>
    <row r="30" spans="1:256" ht="15.75" customHeight="1">
      <c r="A30" s="45">
        <v>25</v>
      </c>
      <c r="B30" s="83" t="s">
        <v>103</v>
      </c>
      <c r="C30" s="84">
        <v>7191.25</v>
      </c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BO30" s="52"/>
      <c r="BP30" s="52"/>
      <c r="BQ30" s="52"/>
      <c r="BR30" s="52"/>
      <c r="BS30" s="52"/>
      <c r="BT30" s="52"/>
      <c r="BU30" s="52"/>
      <c r="BV30" s="52"/>
      <c r="BW30" s="52"/>
      <c r="BX30" s="52"/>
      <c r="BY30" s="52"/>
      <c r="BZ30" s="52"/>
      <c r="CA30" s="52"/>
      <c r="CB30" s="52"/>
      <c r="CC30" s="52"/>
      <c r="CD30" s="52"/>
      <c r="CE30" s="52"/>
      <c r="CF30" s="52"/>
      <c r="CG30" s="52"/>
      <c r="CH30" s="52"/>
      <c r="CI30" s="52"/>
      <c r="CJ30" s="52"/>
      <c r="CK30" s="52"/>
      <c r="CL30" s="52"/>
      <c r="CM30" s="52"/>
      <c r="CN30" s="52"/>
      <c r="CO30" s="52"/>
      <c r="CP30" s="52"/>
      <c r="CQ30" s="52"/>
      <c r="CR30" s="52"/>
      <c r="CS30" s="52"/>
      <c r="CT30" s="52"/>
      <c r="CU30" s="52"/>
      <c r="CV30" s="52"/>
      <c r="CW30" s="52"/>
      <c r="CX30" s="52"/>
      <c r="CY30" s="52"/>
      <c r="CZ30" s="52"/>
      <c r="DA30" s="52"/>
      <c r="DB30" s="52"/>
      <c r="DC30" s="52"/>
      <c r="DD30" s="52"/>
      <c r="DE30" s="52"/>
      <c r="DF30" s="52"/>
      <c r="DG30" s="52"/>
      <c r="DH30" s="52"/>
      <c r="DI30" s="52"/>
      <c r="DJ30" s="52"/>
      <c r="DK30" s="52"/>
      <c r="DL30" s="52"/>
      <c r="DM30" s="52"/>
      <c r="DN30" s="52"/>
      <c r="DO30" s="52"/>
      <c r="DP30" s="52"/>
      <c r="DQ30" s="52"/>
      <c r="DR30" s="52"/>
      <c r="DS30" s="52"/>
      <c r="DT30" s="52"/>
      <c r="DU30" s="52"/>
      <c r="DV30" s="52"/>
      <c r="DW30" s="52"/>
      <c r="DX30" s="52"/>
      <c r="DY30" s="52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J30" s="52"/>
      <c r="EK30" s="52"/>
      <c r="EL30" s="52"/>
      <c r="EM30" s="52"/>
      <c r="EN30" s="52"/>
      <c r="EO30" s="52"/>
      <c r="EP30" s="52"/>
      <c r="EQ30" s="52"/>
      <c r="ER30" s="52"/>
      <c r="ES30" s="52"/>
      <c r="ET30" s="52"/>
      <c r="EU30" s="52"/>
      <c r="EV30" s="52"/>
      <c r="EW30" s="52"/>
      <c r="EX30" s="52"/>
      <c r="EY30" s="52"/>
      <c r="EZ30" s="52"/>
      <c r="FA30" s="52"/>
      <c r="FB30" s="52"/>
      <c r="FC30" s="52"/>
      <c r="FD30" s="52"/>
      <c r="FE30" s="52"/>
      <c r="FF30" s="52"/>
      <c r="FG30" s="52"/>
      <c r="FH30" s="52"/>
      <c r="FI30" s="52"/>
      <c r="FJ30" s="52"/>
      <c r="FK30" s="52"/>
      <c r="FL30" s="52"/>
      <c r="FM30" s="52"/>
      <c r="FN30" s="52"/>
      <c r="FO30" s="52"/>
      <c r="FP30" s="52"/>
      <c r="FQ30" s="52"/>
      <c r="FR30" s="52"/>
      <c r="FS30" s="52"/>
      <c r="FT30" s="52"/>
      <c r="FU30" s="52"/>
      <c r="FV30" s="52"/>
      <c r="FW30" s="52"/>
      <c r="FX30" s="52"/>
      <c r="FY30" s="52"/>
      <c r="FZ30" s="52"/>
      <c r="GA30" s="52"/>
      <c r="GB30" s="52"/>
      <c r="GC30" s="52"/>
      <c r="GD30" s="52"/>
      <c r="GE30" s="52"/>
      <c r="GF30" s="52"/>
      <c r="GG30" s="52"/>
      <c r="GH30" s="52"/>
      <c r="GI30" s="52"/>
      <c r="GJ30" s="52"/>
      <c r="GK30" s="52"/>
      <c r="GL30" s="52"/>
      <c r="GM30" s="52"/>
      <c r="GN30" s="52"/>
      <c r="GO30" s="52"/>
      <c r="GP30" s="52"/>
      <c r="GQ30" s="52"/>
      <c r="GR30" s="52"/>
      <c r="GS30" s="52"/>
      <c r="GT30" s="52"/>
      <c r="GU30" s="52"/>
      <c r="GV30" s="52"/>
      <c r="GW30" s="52"/>
      <c r="GX30" s="52"/>
      <c r="GY30" s="52"/>
      <c r="GZ30" s="52"/>
      <c r="HA30" s="52"/>
      <c r="HB30" s="52"/>
      <c r="HC30" s="52"/>
      <c r="HD30" s="52"/>
      <c r="HE30" s="52"/>
      <c r="HF30" s="52"/>
      <c r="HG30" s="52"/>
      <c r="HH30" s="52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2"/>
      <c r="HV30" s="52"/>
      <c r="HW30" s="52"/>
      <c r="HX30" s="52"/>
      <c r="HY30" s="52"/>
      <c r="HZ30" s="52"/>
      <c r="IA30" s="52"/>
      <c r="IB30" s="52"/>
      <c r="IC30" s="52"/>
      <c r="ID30" s="52"/>
      <c r="IE30" s="52"/>
      <c r="IF30" s="52"/>
      <c r="IG30" s="52"/>
      <c r="IH30" s="52"/>
      <c r="II30" s="52"/>
      <c r="IJ30" s="52"/>
      <c r="IK30" s="52"/>
      <c r="IL30" s="52"/>
      <c r="IM30" s="52"/>
      <c r="IN30" s="52"/>
      <c r="IO30" s="52"/>
      <c r="IP30" s="52"/>
      <c r="IQ30" s="52"/>
      <c r="IR30" s="52"/>
      <c r="IS30" s="52"/>
      <c r="IT30" s="52"/>
      <c r="IU30" s="52"/>
      <c r="IV30" s="52"/>
    </row>
    <row r="31" spans="1:256" ht="15.75" customHeight="1">
      <c r="A31" s="45">
        <v>26</v>
      </c>
      <c r="B31" s="83" t="s">
        <v>112</v>
      </c>
      <c r="C31" s="84">
        <v>7010.67</v>
      </c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2"/>
      <c r="HV31" s="52"/>
      <c r="HW31" s="52"/>
      <c r="HX31" s="52"/>
      <c r="HY31" s="52"/>
      <c r="HZ31" s="52"/>
      <c r="IA31" s="52"/>
      <c r="IB31" s="52"/>
      <c r="IC31" s="52"/>
      <c r="ID31" s="52"/>
      <c r="IE31" s="52"/>
      <c r="IF31" s="52"/>
      <c r="IG31" s="52"/>
      <c r="IH31" s="52"/>
      <c r="II31" s="52"/>
      <c r="IJ31" s="52"/>
      <c r="IK31" s="52"/>
      <c r="IL31" s="52"/>
      <c r="IM31" s="52"/>
      <c r="IN31" s="52"/>
      <c r="IO31" s="52"/>
      <c r="IP31" s="52"/>
      <c r="IQ31" s="52"/>
      <c r="IR31" s="52"/>
      <c r="IS31" s="52"/>
      <c r="IT31" s="52"/>
      <c r="IU31" s="52"/>
      <c r="IV31" s="52"/>
    </row>
    <row r="32" spans="1:256" ht="15.75" customHeight="1">
      <c r="A32" s="45">
        <v>27</v>
      </c>
      <c r="B32" s="83" t="s">
        <v>119</v>
      </c>
      <c r="C32" s="84">
        <v>7000</v>
      </c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  <c r="BT32" s="52"/>
      <c r="BU32" s="52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2"/>
      <c r="CG32" s="52"/>
      <c r="CH32" s="52"/>
      <c r="CI32" s="52"/>
      <c r="CJ32" s="52"/>
      <c r="CK32" s="52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52"/>
      <c r="EK32" s="52"/>
      <c r="EL32" s="52"/>
      <c r="EM32" s="52"/>
      <c r="EN32" s="52"/>
      <c r="EO32" s="52"/>
      <c r="EP32" s="52"/>
      <c r="EQ32" s="52"/>
      <c r="ER32" s="52"/>
      <c r="ES32" s="52"/>
      <c r="ET32" s="52"/>
      <c r="EU32" s="52"/>
      <c r="EV32" s="52"/>
      <c r="EW32" s="52"/>
      <c r="EX32" s="52"/>
      <c r="EY32" s="52"/>
      <c r="EZ32" s="52"/>
      <c r="FA32" s="52"/>
      <c r="FB32" s="52"/>
      <c r="FC32" s="52"/>
      <c r="FD32" s="52"/>
      <c r="FE32" s="52"/>
      <c r="FF32" s="52"/>
      <c r="FG32" s="52"/>
      <c r="FH32" s="52"/>
      <c r="FI32" s="52"/>
      <c r="FJ32" s="52"/>
      <c r="FK32" s="52"/>
      <c r="FL32" s="52"/>
      <c r="FM32" s="52"/>
      <c r="FN32" s="52"/>
      <c r="FO32" s="52"/>
      <c r="FP32" s="52"/>
      <c r="FQ32" s="52"/>
      <c r="FR32" s="52"/>
      <c r="FS32" s="52"/>
      <c r="FT32" s="52"/>
      <c r="FU32" s="52"/>
      <c r="FV32" s="52"/>
      <c r="FW32" s="52"/>
      <c r="FX32" s="52"/>
      <c r="FY32" s="52"/>
      <c r="FZ32" s="52"/>
      <c r="GA32" s="52"/>
      <c r="GB32" s="52"/>
      <c r="GC32" s="52"/>
      <c r="GD32" s="52"/>
      <c r="GE32" s="52"/>
      <c r="GF32" s="52"/>
      <c r="GG32" s="52"/>
      <c r="GH32" s="52"/>
      <c r="GI32" s="52"/>
      <c r="GJ32" s="52"/>
      <c r="GK32" s="52"/>
      <c r="GL32" s="52"/>
      <c r="GM32" s="52"/>
      <c r="GN32" s="52"/>
      <c r="GO32" s="52"/>
      <c r="GP32" s="52"/>
      <c r="GQ32" s="52"/>
      <c r="GR32" s="52"/>
      <c r="GS32" s="52"/>
      <c r="GT32" s="52"/>
      <c r="GU32" s="52"/>
      <c r="GV32" s="52"/>
      <c r="GW32" s="52"/>
      <c r="GX32" s="52"/>
      <c r="GY32" s="52"/>
      <c r="GZ32" s="52"/>
      <c r="HA32" s="52"/>
      <c r="HB32" s="52"/>
      <c r="HC32" s="52"/>
      <c r="HD32" s="52"/>
      <c r="HE32" s="52"/>
      <c r="HF32" s="52"/>
      <c r="HG32" s="52"/>
      <c r="HH32" s="52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2"/>
      <c r="HV32" s="52"/>
      <c r="HW32" s="52"/>
      <c r="HX32" s="52"/>
      <c r="HY32" s="52"/>
      <c r="HZ32" s="52"/>
      <c r="IA32" s="52"/>
      <c r="IB32" s="52"/>
      <c r="IC32" s="52"/>
      <c r="ID32" s="52"/>
      <c r="IE32" s="52"/>
      <c r="IF32" s="52"/>
      <c r="IG32" s="52"/>
      <c r="IH32" s="52"/>
      <c r="II32" s="52"/>
      <c r="IJ32" s="52"/>
      <c r="IK32" s="52"/>
      <c r="IL32" s="52"/>
      <c r="IM32" s="52"/>
      <c r="IN32" s="52"/>
      <c r="IO32" s="52"/>
      <c r="IP32" s="52"/>
      <c r="IQ32" s="52"/>
      <c r="IR32" s="52"/>
      <c r="IS32" s="52"/>
      <c r="IT32" s="52"/>
      <c r="IU32" s="52"/>
      <c r="IV32" s="52"/>
    </row>
    <row r="33" spans="1:256" ht="15.75" customHeight="1">
      <c r="A33" s="45">
        <v>28</v>
      </c>
      <c r="B33" s="83" t="s">
        <v>115</v>
      </c>
      <c r="C33" s="84">
        <v>7000</v>
      </c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52"/>
      <c r="BY33" s="52"/>
      <c r="BZ33" s="52"/>
      <c r="CA33" s="52"/>
      <c r="CB33" s="52"/>
      <c r="CC33" s="52"/>
      <c r="CD33" s="52"/>
      <c r="CE33" s="52"/>
      <c r="CF33" s="52"/>
      <c r="CG33" s="52"/>
      <c r="CH33" s="52"/>
      <c r="CI33" s="52"/>
      <c r="CJ33" s="52"/>
      <c r="CK33" s="52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52"/>
      <c r="EK33" s="52"/>
      <c r="EL33" s="52"/>
      <c r="EM33" s="52"/>
      <c r="EN33" s="52"/>
      <c r="EO33" s="52"/>
      <c r="EP33" s="52"/>
      <c r="EQ33" s="52"/>
      <c r="ER33" s="52"/>
      <c r="ES33" s="52"/>
      <c r="ET33" s="52"/>
      <c r="EU33" s="52"/>
      <c r="EV33" s="52"/>
      <c r="EW33" s="52"/>
      <c r="EX33" s="52"/>
      <c r="EY33" s="52"/>
      <c r="EZ33" s="52"/>
      <c r="FA33" s="52"/>
      <c r="FB33" s="52"/>
      <c r="FC33" s="52"/>
      <c r="FD33" s="52"/>
      <c r="FE33" s="52"/>
      <c r="FF33" s="52"/>
      <c r="FG33" s="52"/>
      <c r="FH33" s="52"/>
      <c r="FI33" s="52"/>
      <c r="FJ33" s="52"/>
      <c r="FK33" s="52"/>
      <c r="FL33" s="52"/>
      <c r="FM33" s="52"/>
      <c r="FN33" s="52"/>
      <c r="FO33" s="52"/>
      <c r="FP33" s="52"/>
      <c r="FQ33" s="52"/>
      <c r="FR33" s="52"/>
      <c r="FS33" s="52"/>
      <c r="FT33" s="52"/>
      <c r="FU33" s="52"/>
      <c r="FV33" s="52"/>
      <c r="FW33" s="52"/>
      <c r="FX33" s="52"/>
      <c r="FY33" s="52"/>
      <c r="FZ33" s="52"/>
      <c r="GA33" s="52"/>
      <c r="GB33" s="52"/>
      <c r="GC33" s="52"/>
      <c r="GD33" s="52"/>
      <c r="GE33" s="52"/>
      <c r="GF33" s="52"/>
      <c r="GG33" s="52"/>
      <c r="GH33" s="52"/>
      <c r="GI33" s="52"/>
      <c r="GJ33" s="52"/>
      <c r="GK33" s="52"/>
      <c r="GL33" s="52"/>
      <c r="GM33" s="52"/>
      <c r="GN33" s="52"/>
      <c r="GO33" s="52"/>
      <c r="GP33" s="52"/>
      <c r="GQ33" s="52"/>
      <c r="GR33" s="52"/>
      <c r="GS33" s="52"/>
      <c r="GT33" s="52"/>
      <c r="GU33" s="52"/>
      <c r="GV33" s="52"/>
      <c r="GW33" s="52"/>
      <c r="GX33" s="52"/>
      <c r="GY33" s="52"/>
      <c r="GZ33" s="52"/>
      <c r="HA33" s="52"/>
      <c r="HB33" s="52"/>
      <c r="HC33" s="52"/>
      <c r="HD33" s="52"/>
      <c r="HE33" s="52"/>
      <c r="HF33" s="52"/>
      <c r="HG33" s="52"/>
      <c r="HH33" s="52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2"/>
      <c r="HV33" s="52"/>
      <c r="HW33" s="52"/>
      <c r="HX33" s="52"/>
      <c r="HY33" s="52"/>
      <c r="HZ33" s="52"/>
      <c r="IA33" s="52"/>
      <c r="IB33" s="52"/>
      <c r="IC33" s="52"/>
      <c r="ID33" s="52"/>
      <c r="IE33" s="52"/>
      <c r="IF33" s="52"/>
      <c r="IG33" s="52"/>
      <c r="IH33" s="52"/>
      <c r="II33" s="52"/>
      <c r="IJ33" s="52"/>
      <c r="IK33" s="52"/>
      <c r="IL33" s="52"/>
      <c r="IM33" s="52"/>
      <c r="IN33" s="52"/>
      <c r="IO33" s="52"/>
      <c r="IP33" s="52"/>
      <c r="IQ33" s="52"/>
      <c r="IR33" s="52"/>
      <c r="IS33" s="52"/>
      <c r="IT33" s="52"/>
      <c r="IU33" s="52"/>
      <c r="IV33" s="52"/>
    </row>
    <row r="34" spans="1:256" ht="15.75" customHeight="1">
      <c r="A34" s="45">
        <v>29</v>
      </c>
      <c r="B34" s="83" t="s">
        <v>225</v>
      </c>
      <c r="C34" s="84">
        <v>7000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2"/>
      <c r="HV34" s="52"/>
      <c r="HW34" s="52"/>
      <c r="HX34" s="52"/>
      <c r="HY34" s="52"/>
      <c r="HZ34" s="52"/>
      <c r="IA34" s="52"/>
      <c r="IB34" s="52"/>
      <c r="IC34" s="52"/>
      <c r="ID34" s="52"/>
      <c r="IE34" s="52"/>
      <c r="IF34" s="52"/>
      <c r="IG34" s="52"/>
      <c r="IH34" s="52"/>
      <c r="II34" s="52"/>
      <c r="IJ34" s="52"/>
      <c r="IK34" s="52"/>
      <c r="IL34" s="52"/>
      <c r="IM34" s="52"/>
      <c r="IN34" s="52"/>
      <c r="IO34" s="52"/>
      <c r="IP34" s="52"/>
      <c r="IQ34" s="52"/>
      <c r="IR34" s="52"/>
      <c r="IS34" s="52"/>
      <c r="IT34" s="52"/>
      <c r="IU34" s="52"/>
      <c r="IV34" s="52"/>
    </row>
    <row r="35" spans="1:3" ht="15.75" customHeight="1">
      <c r="A35" s="45">
        <v>30</v>
      </c>
      <c r="B35" s="83" t="s">
        <v>168</v>
      </c>
      <c r="C35" s="84">
        <v>7000</v>
      </c>
    </row>
    <row r="36" spans="1:3" ht="15.75" customHeight="1">
      <c r="A36" s="45">
        <v>31</v>
      </c>
      <c r="B36" s="83" t="s">
        <v>226</v>
      </c>
      <c r="C36" s="84">
        <v>7000</v>
      </c>
    </row>
    <row r="37" spans="1:3" ht="15.75" customHeight="1">
      <c r="A37" s="45">
        <v>32</v>
      </c>
      <c r="B37" s="83" t="s">
        <v>227</v>
      </c>
      <c r="C37" s="84">
        <v>7000</v>
      </c>
    </row>
    <row r="38" spans="1:3" ht="15.75" customHeight="1">
      <c r="A38" s="45">
        <v>33</v>
      </c>
      <c r="B38" s="83" t="s">
        <v>228</v>
      </c>
      <c r="C38" s="84">
        <v>7000</v>
      </c>
    </row>
    <row r="39" spans="1:3" ht="15.75" customHeight="1">
      <c r="A39" s="45">
        <v>34</v>
      </c>
      <c r="B39" s="83" t="s">
        <v>229</v>
      </c>
      <c r="C39" s="84">
        <v>7000</v>
      </c>
    </row>
    <row r="40" spans="1:3" ht="15.75" customHeight="1">
      <c r="A40" s="45">
        <v>35</v>
      </c>
      <c r="B40" s="83" t="s">
        <v>230</v>
      </c>
      <c r="C40" s="84">
        <v>7000</v>
      </c>
    </row>
    <row r="41" spans="1:3" ht="15.75" customHeight="1">
      <c r="A41" s="45">
        <v>36</v>
      </c>
      <c r="B41" s="83" t="s">
        <v>116</v>
      </c>
      <c r="C41" s="84">
        <v>7000</v>
      </c>
    </row>
    <row r="42" spans="1:3" ht="15.75" customHeight="1">
      <c r="A42" s="45">
        <v>37</v>
      </c>
      <c r="B42" s="83" t="s">
        <v>111</v>
      </c>
      <c r="C42" s="84">
        <v>7000</v>
      </c>
    </row>
    <row r="43" spans="1:3" ht="15.75" customHeight="1">
      <c r="A43" s="45">
        <v>38</v>
      </c>
      <c r="B43" s="83" t="s">
        <v>169</v>
      </c>
      <c r="C43" s="84">
        <v>7000</v>
      </c>
    </row>
    <row r="44" spans="1:3" ht="15.75" customHeight="1">
      <c r="A44" s="45">
        <v>39</v>
      </c>
      <c r="B44" s="83" t="s">
        <v>200</v>
      </c>
      <c r="C44" s="84">
        <v>7000</v>
      </c>
    </row>
    <row r="45" spans="1:3" ht="15.75" customHeight="1">
      <c r="A45" s="45">
        <v>40</v>
      </c>
      <c r="B45" s="83" t="s">
        <v>170</v>
      </c>
      <c r="C45" s="84">
        <v>7000</v>
      </c>
    </row>
    <row r="46" spans="1:3" ht="15.75" customHeight="1">
      <c r="A46" s="45">
        <v>41</v>
      </c>
      <c r="B46" s="83" t="s">
        <v>171</v>
      </c>
      <c r="C46" s="84">
        <v>7000</v>
      </c>
    </row>
    <row r="47" spans="1:3" ht="15.75" customHeight="1">
      <c r="A47" s="45">
        <v>42</v>
      </c>
      <c r="B47" s="83" t="s">
        <v>201</v>
      </c>
      <c r="C47" s="84">
        <v>6862</v>
      </c>
    </row>
    <row r="48" spans="1:3" ht="15.75" customHeight="1">
      <c r="A48" s="45">
        <v>43</v>
      </c>
      <c r="B48" s="83" t="s">
        <v>202</v>
      </c>
      <c r="C48" s="84">
        <v>6666.67</v>
      </c>
    </row>
    <row r="49" spans="1:3" ht="15.75" customHeight="1">
      <c r="A49" s="45">
        <v>44</v>
      </c>
      <c r="B49" s="83" t="s">
        <v>167</v>
      </c>
      <c r="C49" s="84">
        <v>6574.33</v>
      </c>
    </row>
    <row r="50" spans="1:3" ht="15.75" customHeight="1">
      <c r="A50" s="45">
        <v>45</v>
      </c>
      <c r="B50" s="83" t="s">
        <v>118</v>
      </c>
      <c r="C50" s="84">
        <v>6500</v>
      </c>
    </row>
    <row r="51" spans="1:3" ht="15.75" customHeight="1">
      <c r="A51" s="45">
        <v>46</v>
      </c>
      <c r="B51" s="83" t="s">
        <v>203</v>
      </c>
      <c r="C51" s="84">
        <v>6500</v>
      </c>
    </row>
    <row r="52" spans="1:3" ht="15.75" customHeight="1">
      <c r="A52" s="45">
        <v>47</v>
      </c>
      <c r="B52" s="83" t="s">
        <v>231</v>
      </c>
      <c r="C52" s="84">
        <v>6475</v>
      </c>
    </row>
    <row r="53" spans="1:3" ht="15.75" customHeight="1">
      <c r="A53" s="45">
        <v>48</v>
      </c>
      <c r="B53" s="83" t="s">
        <v>232</v>
      </c>
      <c r="C53" s="84">
        <v>6425</v>
      </c>
    </row>
    <row r="54" spans="1:3" ht="15.75" customHeight="1">
      <c r="A54" s="45">
        <v>49</v>
      </c>
      <c r="B54" s="83" t="s">
        <v>233</v>
      </c>
      <c r="C54" s="84">
        <v>6260</v>
      </c>
    </row>
    <row r="55" spans="1:3" ht="15.75" customHeight="1">
      <c r="A55" s="45">
        <v>50</v>
      </c>
      <c r="B55" s="83" t="s">
        <v>204</v>
      </c>
      <c r="C55" s="84">
        <v>6058</v>
      </c>
    </row>
  </sheetData>
  <sheetProtection/>
  <mergeCells count="2">
    <mergeCell ref="B3:C3"/>
    <mergeCell ref="B2:C2"/>
  </mergeCells>
  <printOptions horizontalCentered="1"/>
  <pageMargins left="0.11811023622047245" right="0.2755905511811024" top="0.4330708661417323" bottom="0" header="0.31496062992125984" footer="0.1574803149606299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view="pageBreakPreview" zoomScale="70" zoomScaleNormal="75" zoomScaleSheetLayoutView="70" zoomScalePageLayoutView="0" workbookViewId="0" topLeftCell="A5">
      <selection activeCell="O23" sqref="O23"/>
    </sheetView>
  </sheetViews>
  <sheetFormatPr defaultColWidth="8.8515625" defaultRowHeight="15"/>
  <cols>
    <col min="1" max="1" width="41.00390625" style="5" customWidth="1"/>
    <col min="2" max="2" width="11.28125" style="5" customWidth="1"/>
    <col min="3" max="3" width="10.8515625" style="5" customWidth="1"/>
    <col min="4" max="4" width="13.00390625" style="5" customWidth="1"/>
    <col min="5" max="5" width="9.8515625" style="5" customWidth="1"/>
    <col min="6" max="6" width="9.57421875" style="5" customWidth="1"/>
    <col min="7" max="7" width="13.140625" style="5" customWidth="1"/>
    <col min="8" max="8" width="8.8515625" style="5" customWidth="1"/>
    <col min="9" max="9" width="11.8515625" style="26" customWidth="1"/>
    <col min="10" max="10" width="9.28125" style="5" bestFit="1" customWidth="1"/>
    <col min="11" max="16384" width="8.8515625" style="5" customWidth="1"/>
  </cols>
  <sheetData>
    <row r="1" spans="1:9" s="1" customFormat="1" ht="22.5" customHeight="1">
      <c r="A1" s="124" t="s">
        <v>205</v>
      </c>
      <c r="B1" s="124"/>
      <c r="C1" s="124"/>
      <c r="D1" s="124"/>
      <c r="E1" s="124"/>
      <c r="F1" s="124"/>
      <c r="G1" s="124"/>
      <c r="I1" s="25"/>
    </row>
    <row r="2" spans="1:9" s="1" customFormat="1" ht="22.5" customHeight="1">
      <c r="A2" s="124" t="s">
        <v>89</v>
      </c>
      <c r="B2" s="124"/>
      <c r="C2" s="124"/>
      <c r="D2" s="124"/>
      <c r="E2" s="124"/>
      <c r="F2" s="124"/>
      <c r="G2" s="124"/>
      <c r="I2" s="25"/>
    </row>
    <row r="3" spans="1:9" s="1" customFormat="1" ht="19.5" customHeight="1">
      <c r="A3" s="125" t="s">
        <v>36</v>
      </c>
      <c r="B3" s="125"/>
      <c r="C3" s="125"/>
      <c r="D3" s="125"/>
      <c r="E3" s="125"/>
      <c r="F3" s="125"/>
      <c r="G3" s="125"/>
      <c r="I3" s="25"/>
    </row>
    <row r="4" spans="1:9" s="3" customFormat="1" ht="13.5" customHeight="1">
      <c r="A4" s="2"/>
      <c r="B4" s="2"/>
      <c r="C4" s="2"/>
      <c r="D4" s="2"/>
      <c r="E4" s="2"/>
      <c r="F4" s="2"/>
      <c r="I4" s="26"/>
    </row>
    <row r="5" spans="1:9" s="3" customFormat="1" ht="30" customHeight="1">
      <c r="A5" s="106"/>
      <c r="B5" s="107" t="s">
        <v>172</v>
      </c>
      <c r="C5" s="107"/>
      <c r="D5" s="107"/>
      <c r="E5" s="107" t="s">
        <v>173</v>
      </c>
      <c r="F5" s="107"/>
      <c r="G5" s="107"/>
      <c r="I5" s="26"/>
    </row>
    <row r="6" spans="1:9" s="3" customFormat="1" ht="48.75" customHeight="1">
      <c r="A6" s="106"/>
      <c r="B6" s="32" t="s">
        <v>30</v>
      </c>
      <c r="C6" s="32" t="s">
        <v>88</v>
      </c>
      <c r="D6" s="33" t="s">
        <v>31</v>
      </c>
      <c r="E6" s="9" t="s">
        <v>30</v>
      </c>
      <c r="F6" s="9" t="s">
        <v>88</v>
      </c>
      <c r="G6" s="31" t="s">
        <v>31</v>
      </c>
      <c r="I6" s="26"/>
    </row>
    <row r="7" spans="1:9" s="3" customFormat="1" ht="24.75" customHeight="1">
      <c r="A7" s="76" t="s">
        <v>32</v>
      </c>
      <c r="B7" s="21">
        <v>19354</v>
      </c>
      <c r="C7" s="100">
        <v>15663</v>
      </c>
      <c r="D7" s="99">
        <f>ROUND(C7/B7*100,1)</f>
        <v>80.9</v>
      </c>
      <c r="E7" s="21">
        <v>11583</v>
      </c>
      <c r="F7" s="21">
        <v>8667</v>
      </c>
      <c r="G7" s="98">
        <f>ROUND(F7/E7*100,1)</f>
        <v>74.8</v>
      </c>
      <c r="I7" s="26"/>
    </row>
    <row r="8" spans="1:10" s="4" customFormat="1" ht="24.75" customHeight="1">
      <c r="A8" s="56" t="s">
        <v>37</v>
      </c>
      <c r="B8" s="71">
        <v>16576</v>
      </c>
      <c r="C8" s="97">
        <v>13569</v>
      </c>
      <c r="D8" s="99">
        <f aca="true" t="shared" si="0" ref="D8:D28">ROUND(C8/B8*100,1)</f>
        <v>81.9</v>
      </c>
      <c r="E8" s="71">
        <v>10278</v>
      </c>
      <c r="F8" s="71">
        <v>7792</v>
      </c>
      <c r="G8" s="98">
        <f aca="true" t="shared" si="1" ref="G8:G28">ROUND(F8/E8*100,1)</f>
        <v>75.8</v>
      </c>
      <c r="I8" s="26"/>
      <c r="J8" s="28"/>
    </row>
    <row r="9" spans="1:10" s="4" customFormat="1" ht="27" customHeight="1">
      <c r="A9" s="87" t="s">
        <v>8</v>
      </c>
      <c r="B9" s="72"/>
      <c r="C9" s="72"/>
      <c r="D9" s="96"/>
      <c r="E9" s="72"/>
      <c r="F9" s="72"/>
      <c r="G9" s="95"/>
      <c r="I9" s="26"/>
      <c r="J9" s="28"/>
    </row>
    <row r="10" spans="1:10" ht="36.75" customHeight="1">
      <c r="A10" s="86" t="s">
        <v>9</v>
      </c>
      <c r="B10" s="103">
        <v>1725</v>
      </c>
      <c r="C10" s="103">
        <v>1235</v>
      </c>
      <c r="D10" s="101">
        <f t="shared" si="0"/>
        <v>71.6</v>
      </c>
      <c r="E10" s="103">
        <v>942</v>
      </c>
      <c r="F10" s="103">
        <v>633</v>
      </c>
      <c r="G10" s="102">
        <f t="shared" si="1"/>
        <v>67.2</v>
      </c>
      <c r="H10" s="20"/>
      <c r="I10" s="29"/>
      <c r="J10" s="28"/>
    </row>
    <row r="11" spans="1:10" ht="35.25" customHeight="1">
      <c r="A11" s="57" t="s">
        <v>10</v>
      </c>
      <c r="B11" s="63">
        <v>133</v>
      </c>
      <c r="C11" s="63">
        <v>272</v>
      </c>
      <c r="D11" s="99">
        <f t="shared" si="0"/>
        <v>204.5</v>
      </c>
      <c r="E11" s="63">
        <v>60</v>
      </c>
      <c r="F11" s="63">
        <v>152</v>
      </c>
      <c r="G11" s="98">
        <f t="shared" si="1"/>
        <v>253.3</v>
      </c>
      <c r="I11" s="29"/>
      <c r="J11" s="28"/>
    </row>
    <row r="12" spans="1:16" s="15" customFormat="1" ht="23.25" customHeight="1">
      <c r="A12" s="57" t="s">
        <v>11</v>
      </c>
      <c r="B12" s="63">
        <v>2560</v>
      </c>
      <c r="C12" s="63">
        <v>2482</v>
      </c>
      <c r="D12" s="99">
        <f t="shared" si="0"/>
        <v>97</v>
      </c>
      <c r="E12" s="63">
        <v>1428</v>
      </c>
      <c r="F12" s="63">
        <v>1317</v>
      </c>
      <c r="G12" s="98">
        <f t="shared" si="1"/>
        <v>92.2</v>
      </c>
      <c r="I12" s="29"/>
      <c r="J12" s="28"/>
      <c r="K12" s="5"/>
      <c r="P12" s="5"/>
    </row>
    <row r="13" spans="1:10" ht="39.75" customHeight="1">
      <c r="A13" s="57" t="s">
        <v>12</v>
      </c>
      <c r="B13" s="63">
        <v>478</v>
      </c>
      <c r="C13" s="63">
        <v>308</v>
      </c>
      <c r="D13" s="99">
        <f t="shared" si="0"/>
        <v>64.4</v>
      </c>
      <c r="E13" s="63">
        <v>341</v>
      </c>
      <c r="F13" s="63">
        <v>194</v>
      </c>
      <c r="G13" s="98">
        <f t="shared" si="1"/>
        <v>56.9</v>
      </c>
      <c r="I13" s="29"/>
      <c r="J13" s="28"/>
    </row>
    <row r="14" spans="1:10" ht="35.25" customHeight="1">
      <c r="A14" s="57" t="s">
        <v>13</v>
      </c>
      <c r="B14" s="63">
        <v>135</v>
      </c>
      <c r="C14" s="63">
        <v>100</v>
      </c>
      <c r="D14" s="99">
        <f t="shared" si="0"/>
        <v>74.1</v>
      </c>
      <c r="E14" s="63">
        <v>75</v>
      </c>
      <c r="F14" s="63">
        <v>49</v>
      </c>
      <c r="G14" s="98">
        <f t="shared" si="1"/>
        <v>65.3</v>
      </c>
      <c r="I14" s="29"/>
      <c r="J14" s="28"/>
    </row>
    <row r="15" spans="1:10" ht="23.25" customHeight="1">
      <c r="A15" s="57" t="s">
        <v>14</v>
      </c>
      <c r="B15" s="63">
        <v>674</v>
      </c>
      <c r="C15" s="63">
        <v>590</v>
      </c>
      <c r="D15" s="99">
        <f t="shared" si="0"/>
        <v>87.5</v>
      </c>
      <c r="E15" s="63">
        <v>378</v>
      </c>
      <c r="F15" s="63">
        <v>335</v>
      </c>
      <c r="G15" s="98">
        <f t="shared" si="1"/>
        <v>88.6</v>
      </c>
      <c r="I15" s="29"/>
      <c r="J15" s="28"/>
    </row>
    <row r="16" spans="1:10" ht="37.5" customHeight="1">
      <c r="A16" s="57" t="s">
        <v>15</v>
      </c>
      <c r="B16" s="63">
        <v>3354</v>
      </c>
      <c r="C16" s="63">
        <v>2897</v>
      </c>
      <c r="D16" s="99">
        <f t="shared" si="0"/>
        <v>86.4</v>
      </c>
      <c r="E16" s="63">
        <v>2123</v>
      </c>
      <c r="F16" s="63">
        <v>1602</v>
      </c>
      <c r="G16" s="98">
        <f t="shared" si="1"/>
        <v>75.5</v>
      </c>
      <c r="I16" s="29"/>
      <c r="J16" s="28"/>
    </row>
    <row r="17" spans="1:10" ht="36" customHeight="1">
      <c r="A17" s="57" t="s">
        <v>16</v>
      </c>
      <c r="B17" s="63">
        <v>513</v>
      </c>
      <c r="C17" s="63">
        <v>521</v>
      </c>
      <c r="D17" s="99">
        <f t="shared" si="0"/>
        <v>101.6</v>
      </c>
      <c r="E17" s="63">
        <v>323</v>
      </c>
      <c r="F17" s="63">
        <v>326</v>
      </c>
      <c r="G17" s="98">
        <f t="shared" si="1"/>
        <v>100.9</v>
      </c>
      <c r="I17" s="29"/>
      <c r="J17" s="28"/>
    </row>
    <row r="18" spans="1:10" ht="34.5" customHeight="1">
      <c r="A18" s="57" t="s">
        <v>17</v>
      </c>
      <c r="B18" s="63">
        <v>590</v>
      </c>
      <c r="C18" s="63">
        <v>524</v>
      </c>
      <c r="D18" s="99">
        <f t="shared" si="0"/>
        <v>88.8</v>
      </c>
      <c r="E18" s="63">
        <v>377</v>
      </c>
      <c r="F18" s="63">
        <v>250</v>
      </c>
      <c r="G18" s="98">
        <f t="shared" si="1"/>
        <v>66.3</v>
      </c>
      <c r="I18" s="29"/>
      <c r="J18" s="28"/>
    </row>
    <row r="19" spans="1:10" ht="27" customHeight="1">
      <c r="A19" s="57" t="s">
        <v>18</v>
      </c>
      <c r="B19" s="63">
        <v>295</v>
      </c>
      <c r="C19" s="63">
        <v>203</v>
      </c>
      <c r="D19" s="99">
        <f t="shared" si="0"/>
        <v>68.8</v>
      </c>
      <c r="E19" s="63">
        <v>184</v>
      </c>
      <c r="F19" s="63">
        <v>122</v>
      </c>
      <c r="G19" s="98">
        <f t="shared" si="1"/>
        <v>66.3</v>
      </c>
      <c r="I19" s="29"/>
      <c r="J19" s="28"/>
    </row>
    <row r="20" spans="1:10" ht="27" customHeight="1">
      <c r="A20" s="57" t="s">
        <v>19</v>
      </c>
      <c r="B20" s="63">
        <v>504</v>
      </c>
      <c r="C20" s="63">
        <v>324</v>
      </c>
      <c r="D20" s="99">
        <f t="shared" si="0"/>
        <v>64.3</v>
      </c>
      <c r="E20" s="63">
        <v>315</v>
      </c>
      <c r="F20" s="63">
        <v>200</v>
      </c>
      <c r="G20" s="98">
        <f t="shared" si="1"/>
        <v>63.5</v>
      </c>
      <c r="I20" s="29"/>
      <c r="J20" s="28"/>
    </row>
    <row r="21" spans="1:10" ht="28.5" customHeight="1">
      <c r="A21" s="57" t="s">
        <v>20</v>
      </c>
      <c r="B21" s="63">
        <v>94</v>
      </c>
      <c r="C21" s="63">
        <v>83</v>
      </c>
      <c r="D21" s="99">
        <f t="shared" si="0"/>
        <v>88.3</v>
      </c>
      <c r="E21" s="63">
        <v>56</v>
      </c>
      <c r="F21" s="63">
        <v>48</v>
      </c>
      <c r="G21" s="98">
        <f t="shared" si="1"/>
        <v>85.7</v>
      </c>
      <c r="I21" s="29"/>
      <c r="J21" s="28"/>
    </row>
    <row r="22" spans="1:10" ht="39" customHeight="1">
      <c r="A22" s="57" t="s">
        <v>21</v>
      </c>
      <c r="B22" s="63">
        <v>507</v>
      </c>
      <c r="C22" s="63">
        <v>414</v>
      </c>
      <c r="D22" s="99">
        <f t="shared" si="0"/>
        <v>81.7</v>
      </c>
      <c r="E22" s="63">
        <v>332</v>
      </c>
      <c r="F22" s="63">
        <v>256</v>
      </c>
      <c r="G22" s="98">
        <f t="shared" si="1"/>
        <v>77.1</v>
      </c>
      <c r="I22" s="29"/>
      <c r="J22" s="28"/>
    </row>
    <row r="23" spans="1:10" ht="39.75" customHeight="1">
      <c r="A23" s="57" t="s">
        <v>22</v>
      </c>
      <c r="B23" s="63">
        <v>344</v>
      </c>
      <c r="C23" s="63">
        <v>309</v>
      </c>
      <c r="D23" s="99">
        <f t="shared" si="0"/>
        <v>89.8</v>
      </c>
      <c r="E23" s="63">
        <v>213</v>
      </c>
      <c r="F23" s="63">
        <v>174</v>
      </c>
      <c r="G23" s="98">
        <f t="shared" si="1"/>
        <v>81.7</v>
      </c>
      <c r="I23" s="29"/>
      <c r="J23" s="28"/>
    </row>
    <row r="24" spans="1:10" ht="37.5" customHeight="1">
      <c r="A24" s="57" t="s">
        <v>23</v>
      </c>
      <c r="B24" s="63">
        <v>3204</v>
      </c>
      <c r="C24" s="63">
        <v>2112</v>
      </c>
      <c r="D24" s="99">
        <f t="shared" si="0"/>
        <v>65.9</v>
      </c>
      <c r="E24" s="63">
        <v>2128</v>
      </c>
      <c r="F24" s="63">
        <v>1420</v>
      </c>
      <c r="G24" s="98">
        <f t="shared" si="1"/>
        <v>66.7</v>
      </c>
      <c r="I24" s="29"/>
      <c r="J24" s="28"/>
    </row>
    <row r="25" spans="1:10" ht="23.25" customHeight="1">
      <c r="A25" s="57" t="s">
        <v>24</v>
      </c>
      <c r="B25" s="63">
        <v>479</v>
      </c>
      <c r="C25" s="63">
        <v>335</v>
      </c>
      <c r="D25" s="99">
        <f t="shared" si="0"/>
        <v>69.9</v>
      </c>
      <c r="E25" s="63">
        <v>350</v>
      </c>
      <c r="F25" s="63">
        <v>228</v>
      </c>
      <c r="G25" s="98">
        <f t="shared" si="1"/>
        <v>65.1</v>
      </c>
      <c r="I25" s="29"/>
      <c r="J25" s="28"/>
    </row>
    <row r="26" spans="1:10" ht="36" customHeight="1">
      <c r="A26" s="57" t="s">
        <v>25</v>
      </c>
      <c r="B26" s="63">
        <v>663</v>
      </c>
      <c r="C26" s="63">
        <v>610</v>
      </c>
      <c r="D26" s="99">
        <f t="shared" si="0"/>
        <v>92</v>
      </c>
      <c r="E26" s="63">
        <v>428</v>
      </c>
      <c r="F26" s="63">
        <v>348</v>
      </c>
      <c r="G26" s="98">
        <f t="shared" si="1"/>
        <v>81.3</v>
      </c>
      <c r="I26" s="29"/>
      <c r="J26" s="28"/>
    </row>
    <row r="27" spans="1:10" ht="33" customHeight="1">
      <c r="A27" s="57" t="s">
        <v>26</v>
      </c>
      <c r="B27" s="63">
        <v>70</v>
      </c>
      <c r="C27" s="63">
        <v>56</v>
      </c>
      <c r="D27" s="99">
        <f t="shared" si="0"/>
        <v>80</v>
      </c>
      <c r="E27" s="63">
        <v>42</v>
      </c>
      <c r="F27" s="63">
        <v>29</v>
      </c>
      <c r="G27" s="98">
        <f t="shared" si="1"/>
        <v>69</v>
      </c>
      <c r="I27" s="29"/>
      <c r="J27" s="28"/>
    </row>
    <row r="28" spans="1:10" ht="24" customHeight="1">
      <c r="A28" s="57" t="s">
        <v>27</v>
      </c>
      <c r="B28" s="63">
        <v>254</v>
      </c>
      <c r="C28" s="63">
        <v>194</v>
      </c>
      <c r="D28" s="99">
        <f t="shared" si="0"/>
        <v>76.4</v>
      </c>
      <c r="E28" s="63">
        <v>183</v>
      </c>
      <c r="F28" s="63">
        <v>109</v>
      </c>
      <c r="G28" s="98">
        <f t="shared" si="1"/>
        <v>59.6</v>
      </c>
      <c r="I28" s="29"/>
      <c r="J28" s="28"/>
    </row>
    <row r="29" spans="1:9" ht="18.75">
      <c r="A29" s="6"/>
      <c r="B29" s="14"/>
      <c r="F29" s="30"/>
      <c r="I29" s="5"/>
    </row>
    <row r="30" spans="1:9" ht="18.75">
      <c r="A30" s="6"/>
      <c r="B30" s="6"/>
      <c r="F30" s="26"/>
      <c r="I30" s="5"/>
    </row>
  </sheetData>
  <sheetProtection/>
  <mergeCells count="6">
    <mergeCell ref="A1:G1"/>
    <mergeCell ref="A3:G3"/>
    <mergeCell ref="A5:A6"/>
    <mergeCell ref="B5:D5"/>
    <mergeCell ref="E5:G5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17"/>
  <sheetViews>
    <sheetView view="pageBreakPreview" zoomScale="70" zoomScaleNormal="75" zoomScaleSheetLayoutView="70" zoomScalePageLayoutView="0" workbookViewId="0" topLeftCell="A1">
      <selection activeCell="D27" sqref="D27"/>
    </sheetView>
  </sheetViews>
  <sheetFormatPr defaultColWidth="8.8515625" defaultRowHeight="15"/>
  <cols>
    <col min="1" max="1" width="51.57421875" style="5" customWidth="1"/>
    <col min="2" max="2" width="13.8515625" style="5" customWidth="1"/>
    <col min="3" max="4" width="13.7109375" style="5" customWidth="1"/>
    <col min="5" max="5" width="13.140625" style="5" customWidth="1"/>
    <col min="6" max="6" width="12.28125" style="5" customWidth="1"/>
    <col min="7" max="7" width="15.7109375" style="5" customWidth="1"/>
    <col min="8" max="16384" width="8.8515625" style="5" customWidth="1"/>
  </cols>
  <sheetData>
    <row r="1" spans="1:7" s="1" customFormat="1" ht="22.5" customHeight="1">
      <c r="A1" s="104" t="s">
        <v>205</v>
      </c>
      <c r="B1" s="104"/>
      <c r="C1" s="104"/>
      <c r="D1" s="104"/>
      <c r="E1" s="104"/>
      <c r="F1" s="104"/>
      <c r="G1" s="104"/>
    </row>
    <row r="2" spans="1:7" s="1" customFormat="1" ht="19.5" customHeight="1">
      <c r="A2" s="105" t="s">
        <v>90</v>
      </c>
      <c r="B2" s="105"/>
      <c r="C2" s="105"/>
      <c r="D2" s="105"/>
      <c r="E2" s="105"/>
      <c r="F2" s="105"/>
      <c r="G2" s="105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20.25" customHeight="1">
      <c r="A4" s="106"/>
      <c r="B4" s="107" t="s">
        <v>172</v>
      </c>
      <c r="C4" s="107"/>
      <c r="D4" s="107"/>
      <c r="E4" s="107" t="s">
        <v>173</v>
      </c>
      <c r="F4" s="107"/>
      <c r="G4" s="107"/>
    </row>
    <row r="5" spans="1:7" s="3" customFormat="1" ht="51.75" customHeight="1">
      <c r="A5" s="106"/>
      <c r="B5" s="9" t="s">
        <v>30</v>
      </c>
      <c r="C5" s="9" t="s">
        <v>88</v>
      </c>
      <c r="D5" s="27" t="s">
        <v>31</v>
      </c>
      <c r="E5" s="32" t="s">
        <v>30</v>
      </c>
      <c r="F5" s="32" t="s">
        <v>88</v>
      </c>
      <c r="G5" s="31" t="s">
        <v>31</v>
      </c>
    </row>
    <row r="6" spans="1:9" s="3" customFormat="1" ht="28.5" customHeight="1">
      <c r="A6" s="76" t="s">
        <v>32</v>
      </c>
      <c r="B6" s="21">
        <f>SUM(B7:B15)</f>
        <v>19354</v>
      </c>
      <c r="C6" s="21">
        <f>SUM(C7:C15)</f>
        <v>15663</v>
      </c>
      <c r="D6" s="8">
        <f>ROUND(C6/B6*100,1)</f>
        <v>80.9</v>
      </c>
      <c r="E6" s="21">
        <f>SUM(E7:E15)</f>
        <v>11583</v>
      </c>
      <c r="F6" s="21">
        <f>SUM(F7:F15)</f>
        <v>8667</v>
      </c>
      <c r="G6" s="74">
        <f>ROUND(F6/E6*100,1)</f>
        <v>74.8</v>
      </c>
      <c r="I6" s="22"/>
    </row>
    <row r="7" spans="1:9" s="4" customFormat="1" ht="45.75" customHeight="1">
      <c r="A7" s="94" t="s">
        <v>33</v>
      </c>
      <c r="B7" s="64">
        <v>3010</v>
      </c>
      <c r="C7" s="64">
        <v>2324</v>
      </c>
      <c r="D7" s="8">
        <f aca="true" t="shared" si="0" ref="D7:D15">ROUND(C7/B7*100,1)</f>
        <v>77.2</v>
      </c>
      <c r="E7" s="64">
        <v>1845</v>
      </c>
      <c r="F7" s="64">
        <v>1358</v>
      </c>
      <c r="G7" s="74">
        <f aca="true" t="shared" si="1" ref="G7:G15">ROUND(F7/E7*100,1)</f>
        <v>73.6</v>
      </c>
      <c r="H7" s="23"/>
      <c r="I7" s="22"/>
    </row>
    <row r="8" spans="1:9" s="4" customFormat="1" ht="27" customHeight="1">
      <c r="A8" s="94" t="s">
        <v>2</v>
      </c>
      <c r="B8" s="64">
        <v>2049</v>
      </c>
      <c r="C8" s="64">
        <v>1779</v>
      </c>
      <c r="D8" s="8">
        <f t="shared" si="0"/>
        <v>86.8</v>
      </c>
      <c r="E8" s="64">
        <v>1192</v>
      </c>
      <c r="F8" s="64">
        <v>1026</v>
      </c>
      <c r="G8" s="74">
        <f t="shared" si="1"/>
        <v>86.1</v>
      </c>
      <c r="H8" s="23"/>
      <c r="I8" s="22"/>
    </row>
    <row r="9" spans="1:9" ht="27" customHeight="1">
      <c r="A9" s="94" t="s">
        <v>1</v>
      </c>
      <c r="B9" s="64">
        <v>2190</v>
      </c>
      <c r="C9" s="64">
        <v>1831</v>
      </c>
      <c r="D9" s="8">
        <f t="shared" si="0"/>
        <v>83.6</v>
      </c>
      <c r="E9" s="64">
        <v>1258</v>
      </c>
      <c r="F9" s="64">
        <v>1010</v>
      </c>
      <c r="G9" s="74">
        <f t="shared" si="1"/>
        <v>80.3</v>
      </c>
      <c r="H9" s="23"/>
      <c r="I9" s="22"/>
    </row>
    <row r="10" spans="1:9" ht="27" customHeight="1">
      <c r="A10" s="94" t="s">
        <v>0</v>
      </c>
      <c r="B10" s="64">
        <v>1146</v>
      </c>
      <c r="C10" s="64">
        <v>1014</v>
      </c>
      <c r="D10" s="8">
        <f t="shared" si="0"/>
        <v>88.5</v>
      </c>
      <c r="E10" s="64">
        <v>717</v>
      </c>
      <c r="F10" s="64">
        <v>575</v>
      </c>
      <c r="G10" s="74">
        <f t="shared" si="1"/>
        <v>80.2</v>
      </c>
      <c r="H10" s="23"/>
      <c r="I10" s="22"/>
    </row>
    <row r="11" spans="1:9" s="15" customFormat="1" ht="31.5" customHeight="1">
      <c r="A11" s="94" t="s">
        <v>4</v>
      </c>
      <c r="B11" s="64">
        <v>3426</v>
      </c>
      <c r="C11" s="64">
        <v>2748</v>
      </c>
      <c r="D11" s="8">
        <f t="shared" si="0"/>
        <v>80.2</v>
      </c>
      <c r="E11" s="58">
        <v>2066</v>
      </c>
      <c r="F11" s="58">
        <v>1422</v>
      </c>
      <c r="G11" s="74">
        <f t="shared" si="1"/>
        <v>68.8</v>
      </c>
      <c r="H11" s="23"/>
      <c r="I11" s="22"/>
    </row>
    <row r="12" spans="1:9" ht="43.5" customHeight="1">
      <c r="A12" s="94" t="s">
        <v>29</v>
      </c>
      <c r="B12" s="58">
        <v>701</v>
      </c>
      <c r="C12" s="58">
        <v>514</v>
      </c>
      <c r="D12" s="8">
        <f t="shared" si="0"/>
        <v>73.3</v>
      </c>
      <c r="E12" s="58">
        <v>411</v>
      </c>
      <c r="F12" s="58">
        <v>276</v>
      </c>
      <c r="G12" s="74">
        <f t="shared" si="1"/>
        <v>67.2</v>
      </c>
      <c r="H12" s="23"/>
      <c r="I12" s="22"/>
    </row>
    <row r="13" spans="1:9" ht="30.75" customHeight="1">
      <c r="A13" s="94" t="s">
        <v>5</v>
      </c>
      <c r="B13" s="58">
        <v>1969</v>
      </c>
      <c r="C13" s="58">
        <v>1600</v>
      </c>
      <c r="D13" s="8">
        <f t="shared" si="0"/>
        <v>81.3</v>
      </c>
      <c r="E13" s="58">
        <v>1086</v>
      </c>
      <c r="F13" s="58">
        <v>797</v>
      </c>
      <c r="G13" s="74">
        <f t="shared" si="1"/>
        <v>73.4</v>
      </c>
      <c r="H13" s="23"/>
      <c r="I13" s="22"/>
    </row>
    <row r="14" spans="1:9" ht="66.75" customHeight="1">
      <c r="A14" s="94" t="s">
        <v>6</v>
      </c>
      <c r="B14" s="58">
        <v>2815</v>
      </c>
      <c r="C14" s="58">
        <v>2320</v>
      </c>
      <c r="D14" s="8">
        <f t="shared" si="0"/>
        <v>82.4</v>
      </c>
      <c r="E14" s="58">
        <v>1785</v>
      </c>
      <c r="F14" s="58">
        <v>1371</v>
      </c>
      <c r="G14" s="74">
        <f t="shared" si="1"/>
        <v>76.8</v>
      </c>
      <c r="H14" s="23"/>
      <c r="I14" s="22"/>
    </row>
    <row r="15" spans="1:9" ht="27" customHeight="1">
      <c r="A15" s="94" t="s">
        <v>35</v>
      </c>
      <c r="B15" s="58">
        <v>2048</v>
      </c>
      <c r="C15" s="58">
        <v>1533</v>
      </c>
      <c r="D15" s="8">
        <f t="shared" si="0"/>
        <v>74.9</v>
      </c>
      <c r="E15" s="58">
        <v>1223</v>
      </c>
      <c r="F15" s="58">
        <v>832</v>
      </c>
      <c r="G15" s="74">
        <f t="shared" si="1"/>
        <v>68</v>
      </c>
      <c r="H15" s="23"/>
      <c r="I15" s="22"/>
    </row>
    <row r="16" ht="12.75">
      <c r="B16" s="24"/>
    </row>
    <row r="17" ht="12.75">
      <c r="B17" s="24"/>
    </row>
  </sheetData>
  <sheetProtection/>
  <mergeCells count="5">
    <mergeCell ref="A1:G1"/>
    <mergeCell ref="A2:G2"/>
    <mergeCell ref="A4:A5"/>
    <mergeCell ref="B4:D4"/>
    <mergeCell ref="E4:G4"/>
  </mergeCells>
  <printOptions horizontalCentered="1"/>
  <pageMargins left="0" right="0" top="0.7874015748031497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30"/>
  <sheetViews>
    <sheetView view="pageBreakPreview" zoomScale="70" zoomScaleNormal="75" zoomScaleSheetLayoutView="70" zoomScalePageLayoutView="0" workbookViewId="0" topLeftCell="A3">
      <selection activeCell="C30" sqref="C30"/>
    </sheetView>
  </sheetViews>
  <sheetFormatPr defaultColWidth="8.8515625" defaultRowHeight="15"/>
  <cols>
    <col min="1" max="1" width="42.00390625" style="5" customWidth="1"/>
    <col min="2" max="4" width="15.7109375" style="5" customWidth="1"/>
    <col min="5" max="5" width="14.140625" style="5" customWidth="1"/>
    <col min="6" max="6" width="8.8515625" style="5" customWidth="1"/>
    <col min="7" max="7" width="43.00390625" style="5" customWidth="1"/>
    <col min="8" max="16384" width="8.8515625" style="5" customWidth="1"/>
  </cols>
  <sheetData>
    <row r="1" spans="1:4" s="1" customFormat="1" ht="40.5" customHeight="1">
      <c r="A1" s="127" t="s">
        <v>206</v>
      </c>
      <c r="B1" s="127"/>
      <c r="C1" s="127"/>
      <c r="D1" s="127"/>
    </row>
    <row r="2" spans="1:4" s="1" customFormat="1" ht="19.5" customHeight="1">
      <c r="A2" s="105" t="s">
        <v>7</v>
      </c>
      <c r="B2" s="105"/>
      <c r="C2" s="105"/>
      <c r="D2" s="105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06"/>
      <c r="B4" s="128" t="s">
        <v>38</v>
      </c>
      <c r="C4" s="129" t="s">
        <v>39</v>
      </c>
      <c r="D4" s="130" t="s">
        <v>77</v>
      </c>
    </row>
    <row r="5" spans="1:4" s="3" customFormat="1" ht="59.25" customHeight="1">
      <c r="A5" s="106"/>
      <c r="B5" s="128"/>
      <c r="C5" s="129"/>
      <c r="D5" s="130"/>
    </row>
    <row r="6" spans="1:4" s="12" customFormat="1" ht="34.5" customHeight="1">
      <c r="A6" s="31" t="s">
        <v>32</v>
      </c>
      <c r="B6" s="90">
        <v>2602</v>
      </c>
      <c r="C6" s="21">
        <v>8667</v>
      </c>
      <c r="D6" s="71">
        <f>C6/B6</f>
        <v>3.330899308224443</v>
      </c>
    </row>
    <row r="7" spans="1:4" s="12" customFormat="1" ht="24.75" customHeight="1">
      <c r="A7" s="31" t="s">
        <v>37</v>
      </c>
      <c r="B7" s="91" t="s">
        <v>40</v>
      </c>
      <c r="C7" s="71">
        <v>7792</v>
      </c>
      <c r="D7" s="93" t="s">
        <v>40</v>
      </c>
    </row>
    <row r="8" spans="1:4" s="12" customFormat="1" ht="31.5" customHeight="1">
      <c r="A8" s="92" t="s">
        <v>8</v>
      </c>
      <c r="B8" s="73"/>
      <c r="C8" s="71"/>
      <c r="D8" s="93"/>
    </row>
    <row r="9" spans="1:7" ht="39" customHeight="1">
      <c r="A9" s="57" t="s">
        <v>9</v>
      </c>
      <c r="B9" s="63">
        <v>78</v>
      </c>
      <c r="C9" s="103">
        <v>633</v>
      </c>
      <c r="D9" s="93">
        <f>C9/B9</f>
        <v>8.115384615384615</v>
      </c>
      <c r="E9" s="13"/>
      <c r="G9" s="14"/>
    </row>
    <row r="10" spans="1:7" ht="35.25" customHeight="1">
      <c r="A10" s="57" t="s">
        <v>10</v>
      </c>
      <c r="B10" s="63">
        <v>10</v>
      </c>
      <c r="C10" s="63">
        <v>152</v>
      </c>
      <c r="D10" s="93">
        <f>C10/B10</f>
        <v>15.2</v>
      </c>
      <c r="E10" s="13"/>
      <c r="G10" s="14"/>
    </row>
    <row r="11" spans="1:7" s="15" customFormat="1" ht="20.25" customHeight="1">
      <c r="A11" s="57" t="s">
        <v>11</v>
      </c>
      <c r="B11" s="63">
        <v>549</v>
      </c>
      <c r="C11" s="63">
        <v>1317</v>
      </c>
      <c r="D11" s="93">
        <f aca="true" t="shared" si="0" ref="D11:D27">C11/B11</f>
        <v>2.398907103825137</v>
      </c>
      <c r="E11" s="13"/>
      <c r="F11" s="5"/>
      <c r="G11" s="14"/>
    </row>
    <row r="12" spans="1:9" ht="36" customHeight="1">
      <c r="A12" s="57" t="s">
        <v>12</v>
      </c>
      <c r="B12" s="63">
        <v>80</v>
      </c>
      <c r="C12" s="63">
        <v>194</v>
      </c>
      <c r="D12" s="93">
        <f t="shared" si="0"/>
        <v>2.425</v>
      </c>
      <c r="E12" s="13"/>
      <c r="G12" s="14"/>
      <c r="I12" s="16"/>
    </row>
    <row r="13" spans="1:7" ht="30" customHeight="1">
      <c r="A13" s="57" t="s">
        <v>13</v>
      </c>
      <c r="B13" s="63">
        <v>70</v>
      </c>
      <c r="C13" s="63">
        <v>49</v>
      </c>
      <c r="D13" s="93">
        <f t="shared" si="0"/>
        <v>0.7</v>
      </c>
      <c r="E13" s="13"/>
      <c r="G13" s="14"/>
    </row>
    <row r="14" spans="1:7" ht="19.5" customHeight="1">
      <c r="A14" s="57" t="s">
        <v>14</v>
      </c>
      <c r="B14" s="63">
        <v>238</v>
      </c>
      <c r="C14" s="63">
        <v>335</v>
      </c>
      <c r="D14" s="93">
        <f t="shared" si="0"/>
        <v>1.4075630252100841</v>
      </c>
      <c r="E14" s="13"/>
      <c r="G14" s="38"/>
    </row>
    <row r="15" spans="1:7" ht="36" customHeight="1">
      <c r="A15" s="57" t="s">
        <v>15</v>
      </c>
      <c r="B15" s="63">
        <v>650</v>
      </c>
      <c r="C15" s="63">
        <v>1602</v>
      </c>
      <c r="D15" s="93">
        <f t="shared" si="0"/>
        <v>2.4646153846153847</v>
      </c>
      <c r="E15" s="13"/>
      <c r="G15" s="14"/>
    </row>
    <row r="16" spans="1:7" ht="34.5" customHeight="1">
      <c r="A16" s="57" t="s">
        <v>16</v>
      </c>
      <c r="B16" s="63">
        <v>238</v>
      </c>
      <c r="C16" s="63">
        <v>326</v>
      </c>
      <c r="D16" s="93">
        <f t="shared" si="0"/>
        <v>1.3697478991596639</v>
      </c>
      <c r="E16" s="13"/>
      <c r="G16" s="14"/>
    </row>
    <row r="17" spans="1:7" ht="35.25" customHeight="1">
      <c r="A17" s="57" t="s">
        <v>17</v>
      </c>
      <c r="B17" s="63">
        <v>203</v>
      </c>
      <c r="C17" s="63">
        <v>250</v>
      </c>
      <c r="D17" s="93">
        <f t="shared" si="0"/>
        <v>1.2315270935960592</v>
      </c>
      <c r="E17" s="13"/>
      <c r="G17" s="14"/>
    </row>
    <row r="18" spans="1:7" ht="24" customHeight="1">
      <c r="A18" s="57" t="s">
        <v>18</v>
      </c>
      <c r="B18" s="63">
        <v>17</v>
      </c>
      <c r="C18" s="63">
        <v>122</v>
      </c>
      <c r="D18" s="93">
        <f t="shared" si="0"/>
        <v>7.176470588235294</v>
      </c>
      <c r="E18" s="13"/>
      <c r="G18" s="14"/>
    </row>
    <row r="19" spans="1:7" ht="17.25" customHeight="1">
      <c r="A19" s="57" t="s">
        <v>19</v>
      </c>
      <c r="B19" s="63">
        <v>7</v>
      </c>
      <c r="C19" s="63">
        <v>200</v>
      </c>
      <c r="D19" s="93">
        <f t="shared" si="0"/>
        <v>28.571428571428573</v>
      </c>
      <c r="E19" s="13"/>
      <c r="G19" s="14"/>
    </row>
    <row r="20" spans="1:7" ht="18" customHeight="1">
      <c r="A20" s="57" t="s">
        <v>20</v>
      </c>
      <c r="B20" s="63">
        <v>14</v>
      </c>
      <c r="C20" s="63">
        <v>48</v>
      </c>
      <c r="D20" s="93">
        <f t="shared" si="0"/>
        <v>3.4285714285714284</v>
      </c>
      <c r="E20" s="13"/>
      <c r="G20" s="14"/>
    </row>
    <row r="21" spans="1:7" ht="32.25" customHeight="1">
      <c r="A21" s="57" t="s">
        <v>21</v>
      </c>
      <c r="B21" s="63">
        <v>27</v>
      </c>
      <c r="C21" s="63">
        <v>256</v>
      </c>
      <c r="D21" s="93">
        <f t="shared" si="0"/>
        <v>9.481481481481481</v>
      </c>
      <c r="E21" s="13"/>
      <c r="G21" s="39"/>
    </row>
    <row r="22" spans="1:7" ht="35.25" customHeight="1">
      <c r="A22" s="57" t="s">
        <v>22</v>
      </c>
      <c r="B22" s="63">
        <v>135</v>
      </c>
      <c r="C22" s="63">
        <v>174</v>
      </c>
      <c r="D22" s="93">
        <f t="shared" si="0"/>
        <v>1.288888888888889</v>
      </c>
      <c r="E22" s="13"/>
      <c r="G22" s="14"/>
    </row>
    <row r="23" spans="1:7" ht="33" customHeight="1">
      <c r="A23" s="57" t="s">
        <v>23</v>
      </c>
      <c r="B23" s="63">
        <v>54</v>
      </c>
      <c r="C23" s="63">
        <v>1420</v>
      </c>
      <c r="D23" s="93">
        <f t="shared" si="0"/>
        <v>26.296296296296298</v>
      </c>
      <c r="E23" s="13"/>
      <c r="G23" s="14"/>
    </row>
    <row r="24" spans="1:7" ht="19.5" customHeight="1">
      <c r="A24" s="57" t="s">
        <v>24</v>
      </c>
      <c r="B24" s="63">
        <v>44</v>
      </c>
      <c r="C24" s="63">
        <v>228</v>
      </c>
      <c r="D24" s="93">
        <f t="shared" si="0"/>
        <v>5.181818181818182</v>
      </c>
      <c r="E24" s="13"/>
      <c r="G24" s="14"/>
    </row>
    <row r="25" spans="1:7" ht="30.75" customHeight="1">
      <c r="A25" s="57" t="s">
        <v>25</v>
      </c>
      <c r="B25" s="63">
        <v>133</v>
      </c>
      <c r="C25" s="63">
        <v>348</v>
      </c>
      <c r="D25" s="93">
        <f t="shared" si="0"/>
        <v>2.6165413533834587</v>
      </c>
      <c r="E25" s="13"/>
      <c r="G25" s="14"/>
    </row>
    <row r="26" spans="1:7" ht="22.5" customHeight="1">
      <c r="A26" s="57" t="s">
        <v>26</v>
      </c>
      <c r="B26" s="63">
        <v>10</v>
      </c>
      <c r="C26" s="63">
        <v>29</v>
      </c>
      <c r="D26" s="93">
        <f t="shared" si="0"/>
        <v>2.9</v>
      </c>
      <c r="E26" s="13"/>
      <c r="G26" s="14"/>
    </row>
    <row r="27" spans="1:7" ht="22.5" customHeight="1">
      <c r="A27" s="57" t="s">
        <v>27</v>
      </c>
      <c r="B27" s="63">
        <v>45</v>
      </c>
      <c r="C27" s="63">
        <v>109</v>
      </c>
      <c r="D27" s="93">
        <f t="shared" si="0"/>
        <v>2.422222222222222</v>
      </c>
      <c r="E27" s="13"/>
      <c r="G27" s="14"/>
    </row>
    <row r="28" spans="1:7" ht="21.75" customHeight="1">
      <c r="A28" s="126"/>
      <c r="B28" s="126"/>
      <c r="C28" s="6"/>
      <c r="D28" s="6"/>
      <c r="G28" s="14"/>
    </row>
    <row r="29" spans="1:7" ht="15.75">
      <c r="A29" s="6"/>
      <c r="B29" s="6"/>
      <c r="C29" s="6"/>
      <c r="D29" s="6"/>
      <c r="G29" s="14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Q20"/>
  <sheetViews>
    <sheetView view="pageBreakPreview" zoomScale="70" zoomScaleNormal="75" zoomScaleSheetLayoutView="70" zoomScalePageLayoutView="0" workbookViewId="0" topLeftCell="A1">
      <selection activeCell="C25" sqref="C25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27" t="s">
        <v>207</v>
      </c>
      <c r="B1" s="127"/>
      <c r="C1" s="127"/>
      <c r="D1" s="127"/>
    </row>
    <row r="2" spans="1:4" s="1" customFormat="1" ht="12.75" customHeight="1">
      <c r="A2" s="53"/>
      <c r="B2" s="53"/>
      <c r="C2" s="53"/>
      <c r="D2" s="53"/>
    </row>
    <row r="3" spans="1:4" s="3" customFormat="1" ht="25.5" customHeight="1">
      <c r="A3" s="106"/>
      <c r="B3" s="129" t="s">
        <v>38</v>
      </c>
      <c r="C3" s="129" t="s">
        <v>39</v>
      </c>
      <c r="D3" s="129" t="s">
        <v>77</v>
      </c>
    </row>
    <row r="4" spans="1:4" s="3" customFormat="1" ht="82.5" customHeight="1">
      <c r="A4" s="106"/>
      <c r="B4" s="129"/>
      <c r="C4" s="129"/>
      <c r="D4" s="129"/>
    </row>
    <row r="5" spans="1:6" s="4" customFormat="1" ht="34.5" customHeight="1">
      <c r="A5" s="76" t="s">
        <v>32</v>
      </c>
      <c r="B5" s="89">
        <f>SUM(B6:B14)</f>
        <v>2602</v>
      </c>
      <c r="C5" s="89">
        <f>SUM(C6:C14)</f>
        <v>8667</v>
      </c>
      <c r="D5" s="18">
        <f>C5/B5</f>
        <v>3.330899308224443</v>
      </c>
      <c r="F5" s="19"/>
    </row>
    <row r="6" spans="1:10" ht="39" customHeight="1">
      <c r="A6" s="77" t="s">
        <v>33</v>
      </c>
      <c r="B6" s="69">
        <v>140</v>
      </c>
      <c r="C6" s="88">
        <v>1358</v>
      </c>
      <c r="D6" s="18">
        <f aca="true" t="shared" si="0" ref="D6:D14">C6/B6</f>
        <v>9.7</v>
      </c>
      <c r="F6" s="19"/>
      <c r="G6" s="20"/>
      <c r="J6" s="20"/>
    </row>
    <row r="7" spans="1:10" ht="24" customHeight="1">
      <c r="A7" s="77" t="s">
        <v>2</v>
      </c>
      <c r="B7" s="69">
        <v>153</v>
      </c>
      <c r="C7" s="88">
        <v>1026</v>
      </c>
      <c r="D7" s="18">
        <f t="shared" si="0"/>
        <v>6.705882352941177</v>
      </c>
      <c r="F7" s="19"/>
      <c r="G7" s="20"/>
      <c r="J7" s="20"/>
    </row>
    <row r="8" spans="1:10" s="15" customFormat="1" ht="24" customHeight="1">
      <c r="A8" s="77" t="s">
        <v>1</v>
      </c>
      <c r="B8" s="70">
        <v>217</v>
      </c>
      <c r="C8" s="88">
        <v>1010</v>
      </c>
      <c r="D8" s="18">
        <f t="shared" si="0"/>
        <v>4.654377880184332</v>
      </c>
      <c r="E8" s="5"/>
      <c r="F8" s="19"/>
      <c r="G8" s="20"/>
      <c r="H8" s="5"/>
      <c r="J8" s="20"/>
    </row>
    <row r="9" spans="1:10" ht="24" customHeight="1">
      <c r="A9" s="77" t="s">
        <v>0</v>
      </c>
      <c r="B9" s="70">
        <v>191</v>
      </c>
      <c r="C9" s="88">
        <v>575</v>
      </c>
      <c r="D9" s="18">
        <f t="shared" si="0"/>
        <v>3.0104712041884816</v>
      </c>
      <c r="F9" s="19"/>
      <c r="G9" s="20"/>
      <c r="J9" s="20"/>
    </row>
    <row r="10" spans="1:10" ht="28.5" customHeight="1">
      <c r="A10" s="77" t="s">
        <v>4</v>
      </c>
      <c r="B10" s="70">
        <v>537</v>
      </c>
      <c r="C10" s="82">
        <v>1422</v>
      </c>
      <c r="D10" s="18">
        <f t="shared" si="0"/>
        <v>2.64804469273743</v>
      </c>
      <c r="F10" s="19"/>
      <c r="G10" s="20"/>
      <c r="J10" s="20"/>
    </row>
    <row r="11" spans="1:10" ht="59.25" customHeight="1">
      <c r="A11" s="77" t="s">
        <v>29</v>
      </c>
      <c r="B11" s="70">
        <v>28</v>
      </c>
      <c r="C11" s="82">
        <v>276</v>
      </c>
      <c r="D11" s="18">
        <f t="shared" si="0"/>
        <v>9.857142857142858</v>
      </c>
      <c r="F11" s="19"/>
      <c r="G11" s="20"/>
      <c r="J11" s="20"/>
    </row>
    <row r="12" spans="1:17" ht="24" customHeight="1">
      <c r="A12" s="77" t="s">
        <v>5</v>
      </c>
      <c r="B12" s="70">
        <v>612</v>
      </c>
      <c r="C12" s="82">
        <v>797</v>
      </c>
      <c r="D12" s="18">
        <f t="shared" si="0"/>
        <v>1.3022875816993464</v>
      </c>
      <c r="F12" s="19"/>
      <c r="G12" s="20"/>
      <c r="J12" s="20"/>
      <c r="Q12" s="7"/>
    </row>
    <row r="13" spans="1:17" ht="75" customHeight="1">
      <c r="A13" s="77" t="s">
        <v>6</v>
      </c>
      <c r="B13" s="70">
        <v>355</v>
      </c>
      <c r="C13" s="82">
        <v>1371</v>
      </c>
      <c r="D13" s="18">
        <f t="shared" si="0"/>
        <v>3.8619718309859157</v>
      </c>
      <c r="F13" s="19"/>
      <c r="G13" s="20"/>
      <c r="J13" s="20"/>
      <c r="Q13" s="7"/>
    </row>
    <row r="14" spans="1:17" ht="24.75" customHeight="1">
      <c r="A14" s="77" t="s">
        <v>34</v>
      </c>
      <c r="B14" s="70">
        <v>369</v>
      </c>
      <c r="C14" s="82">
        <v>832</v>
      </c>
      <c r="D14" s="18">
        <f t="shared" si="0"/>
        <v>2.254742547425474</v>
      </c>
      <c r="F14" s="19"/>
      <c r="G14" s="20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2018-05-21T06:21:30Z</dcterms:modified>
  <cp:category/>
  <cp:version/>
  <cp:contentType/>
  <cp:contentStatus/>
</cp:coreProperties>
</file>