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19200" windowHeight="11220" activeTab="1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4" l="1"/>
  <c r="N17" i="30" l="1"/>
  <c r="U17" i="31"/>
  <c r="E9" i="31"/>
  <c r="Q9" i="31"/>
  <c r="N19" i="34"/>
  <c r="K13" i="34"/>
  <c r="H19" i="34"/>
  <c r="H20" i="34"/>
  <c r="H18" i="34"/>
  <c r="H16" i="34"/>
  <c r="H14" i="34"/>
  <c r="H13" i="34"/>
  <c r="H7" i="34"/>
  <c r="N19" i="29" l="1"/>
  <c r="K21" i="29"/>
  <c r="K19" i="29"/>
  <c r="N19" i="3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N22" i="34"/>
  <c r="K8" i="44"/>
  <c r="N24" i="44"/>
  <c r="N23" i="44"/>
  <c r="N20" i="44"/>
  <c r="N19" i="44"/>
  <c r="N18" i="44"/>
  <c r="N17" i="44"/>
  <c r="N14" i="44"/>
  <c r="N13" i="44"/>
  <c r="N11" i="44"/>
  <c r="N8" i="44"/>
  <c r="N24" i="37"/>
  <c r="N22" i="37"/>
  <c r="N20" i="37"/>
  <c r="N17" i="37"/>
  <c r="N18" i="37"/>
  <c r="N19" i="37"/>
  <c r="N16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X23" i="31"/>
  <c r="H12" i="31"/>
  <c r="H8" i="31"/>
  <c r="H10" i="31"/>
  <c r="D10" i="24"/>
  <c r="D8" i="24"/>
  <c r="K23" i="34"/>
  <c r="K19" i="34"/>
  <c r="K18" i="34"/>
  <c r="K12" i="34"/>
  <c r="H21" i="34"/>
  <c r="H15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5" i="39"/>
  <c r="N16" i="39"/>
  <c r="N17" i="39"/>
  <c r="N12" i="39"/>
  <c r="N10" i="39"/>
  <c r="H9" i="39" l="1"/>
  <c r="M6" i="31" l="1"/>
  <c r="L6" i="31"/>
  <c r="R6" i="31"/>
  <c r="S6" i="31"/>
  <c r="T6" i="31"/>
  <c r="Q20" i="34"/>
  <c r="N23" i="37" l="1"/>
  <c r="D8" i="43" l="1"/>
  <c r="X13" i="31"/>
  <c r="U13" i="31"/>
  <c r="E13" i="31"/>
  <c r="Q13" i="31" l="1"/>
  <c r="D11" i="24"/>
  <c r="H11" i="34"/>
  <c r="X19" i="34"/>
  <c r="U19" i="34"/>
  <c r="Q19" i="34"/>
  <c r="E19" i="34"/>
  <c r="N14" i="39" l="1"/>
  <c r="H7" i="39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H24" i="44"/>
  <c r="E24" i="44"/>
  <c r="X23" i="44"/>
  <c r="U23" i="44"/>
  <c r="Q23" i="44"/>
  <c r="K23" i="44"/>
  <c r="H23" i="44"/>
  <c r="E23" i="44"/>
  <c r="X22" i="44"/>
  <c r="U22" i="44"/>
  <c r="Q22" i="44"/>
  <c r="K22" i="44"/>
  <c r="H22" i="44"/>
  <c r="E22" i="44"/>
  <c r="X21" i="44"/>
  <c r="U21" i="44"/>
  <c r="Q21" i="44"/>
  <c r="K21" i="44"/>
  <c r="H21" i="44"/>
  <c r="E21" i="44"/>
  <c r="X20" i="44"/>
  <c r="U20" i="44"/>
  <c r="Q20" i="44"/>
  <c r="K20" i="44"/>
  <c r="H20" i="44"/>
  <c r="E20" i="44"/>
  <c r="X19" i="44"/>
  <c r="U19" i="44"/>
  <c r="Q19" i="44"/>
  <c r="K19" i="44"/>
  <c r="H19" i="44"/>
  <c r="E19" i="44"/>
  <c r="X18" i="44"/>
  <c r="U18" i="44"/>
  <c r="Q18" i="44"/>
  <c r="K18" i="44"/>
  <c r="H18" i="44"/>
  <c r="E18" i="44"/>
  <c r="X17" i="44"/>
  <c r="U17" i="44"/>
  <c r="Q17" i="44"/>
  <c r="K17" i="44"/>
  <c r="H17" i="44"/>
  <c r="E17" i="44"/>
  <c r="X16" i="44"/>
  <c r="U16" i="44"/>
  <c r="Q16" i="44"/>
  <c r="K16" i="44"/>
  <c r="H16" i="44"/>
  <c r="E16" i="44"/>
  <c r="X15" i="44"/>
  <c r="U15" i="44"/>
  <c r="Q15" i="44"/>
  <c r="N15" i="44"/>
  <c r="K15" i="44"/>
  <c r="H15" i="44"/>
  <c r="E15" i="44"/>
  <c r="X14" i="44"/>
  <c r="U14" i="44"/>
  <c r="Q14" i="44"/>
  <c r="H14" i="44"/>
  <c r="E14" i="44"/>
  <c r="X13" i="44"/>
  <c r="U13" i="44"/>
  <c r="Q13" i="44"/>
  <c r="K13" i="44"/>
  <c r="H13" i="44"/>
  <c r="E13" i="44"/>
  <c r="X12" i="44"/>
  <c r="U12" i="44"/>
  <c r="Q12" i="44"/>
  <c r="K12" i="44"/>
  <c r="H12" i="44"/>
  <c r="E12" i="44"/>
  <c r="X11" i="44"/>
  <c r="U11" i="44"/>
  <c r="Q11" i="44"/>
  <c r="K11" i="44"/>
  <c r="H11" i="44"/>
  <c r="E11" i="44"/>
  <c r="X10" i="44"/>
  <c r="U10" i="44"/>
  <c r="Q10" i="44"/>
  <c r="K10" i="44"/>
  <c r="H10" i="44"/>
  <c r="E10" i="44"/>
  <c r="X9" i="44"/>
  <c r="U9" i="44"/>
  <c r="Q9" i="44"/>
  <c r="K9" i="44"/>
  <c r="H9" i="44"/>
  <c r="E9" i="44"/>
  <c r="X8" i="44"/>
  <c r="U8" i="44"/>
  <c r="Q8" i="44"/>
  <c r="H8" i="44"/>
  <c r="E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N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U23" i="31"/>
  <c r="Q23" i="31"/>
  <c r="E23" i="31"/>
  <c r="X22" i="31"/>
  <c r="U22" i="31"/>
  <c r="Q22" i="31"/>
  <c r="E22" i="31"/>
  <c r="X16" i="31"/>
  <c r="U16" i="31"/>
  <c r="Q16" i="31"/>
  <c r="E16" i="31"/>
  <c r="U14" i="31"/>
  <c r="Q14" i="31"/>
  <c r="E14" i="31"/>
  <c r="X12" i="31"/>
  <c r="U12" i="31"/>
  <c r="Q12" i="31"/>
  <c r="E12" i="31"/>
  <c r="X10" i="31"/>
  <c r="Q10" i="31"/>
  <c r="E10" i="31"/>
  <c r="X8" i="31"/>
  <c r="U8" i="31"/>
  <c r="Q8" i="31"/>
  <c r="K8" i="31"/>
  <c r="E8" i="31"/>
  <c r="W6" i="31"/>
  <c r="V6" i="31"/>
  <c r="P6" i="31"/>
  <c r="O6" i="31"/>
  <c r="J6" i="31"/>
  <c r="I6" i="31"/>
  <c r="G6" i="31"/>
  <c r="F6" i="31"/>
  <c r="D6" i="31"/>
  <c r="C6" i="31"/>
  <c r="B6" i="31"/>
  <c r="D18" i="43"/>
  <c r="D17" i="43"/>
  <c r="D7" i="43"/>
  <c r="D9" i="43"/>
  <c r="D11" i="43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6" i="31"/>
  <c r="X6" i="31"/>
  <c r="H7" i="44"/>
  <c r="Q7" i="37"/>
  <c r="X7" i="44"/>
  <c r="U7" i="44"/>
  <c r="E7" i="44"/>
  <c r="U6" i="31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1"/>
  <c r="K6" i="31"/>
  <c r="E6" i="31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J6" i="29"/>
  <c r="I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<sst xmlns="http://schemas.openxmlformats.org/spreadsheetml/2006/main" count="928" uniqueCount="105">
  <si>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</si>
  <si>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</si>
  <si>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</si>
  <si>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</si>
  <si>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</si>
  <si>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</si>
  <si>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</si>
  <si>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</si>
  <si>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</si>
  <si>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</si>
  <si>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</si>
  <si>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</si>
  <si>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</si>
  <si>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</si>
  <si>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</si>
  <si>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</si>
  <si>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</si>
  <si>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</si>
  <si>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</si>
  <si>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</si>
  <si>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</si>
  <si>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</si>
  <si>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</si>
  <si>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</si>
  <si>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</si>
  <si>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</si>
  <si>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</si>
  <si>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</si>
  <si>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</si>
  <si>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</si>
  <si>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</si>
  <si>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</si>
  <si>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</si>
  <si>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</si>
  <si>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</si>
  <si>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</si>
  <si>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</si>
  <si>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</si>
  <si>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</si>
  <si>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</si>
  <si>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</si>
  <si>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</si>
  <si>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</si>
  <si>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</si>
  <si>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</si>
  <si>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</si>
  <si>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</si>
  <si>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</si>
  <si>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</si>
  <si>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</si>
  <si>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</si>
  <si>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</si>
  <si>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</si>
  <si>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</si>
  <si>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</si>
  <si>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</si>
  <si>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</si>
  <si>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</si>
  <si>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</si>
  <si>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</si>
  <si>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</si>
  <si>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</si>
  <si>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</si>
  <si>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</si>
  <si>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</si>
  <si>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</si>
  <si>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</si>
  <si>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</si>
  <si>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</si>
  <si>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</si>
  <si>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</si>
  <si>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</si>
  <si>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</si>
  <si>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</si>
  <si>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</si>
  <si>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</si>
  <si>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</si>
  <si>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</si>
  <si>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січень-березень 2021 р.</t>
  </si>
  <si>
    <t>січень-березень 2022 р.</t>
  </si>
  <si>
    <t xml:space="preserve">  1 квітня             2021 р.</t>
  </si>
  <si>
    <t xml:space="preserve">  1 квітня         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</si>
  <si>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січні-березні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</si>
  <si>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січень-березень    2021 р.</t>
  </si>
  <si>
    <t>на                            1 квітня             2021 р.</t>
  </si>
  <si>
    <t>на                            1 квітня            2022 р.</t>
  </si>
  <si>
    <t xml:space="preserve">    Надання послуг службою зайнятості Івано-Франківської області особам з інвалідністю у січні-березні 2021-2022 рр.</t>
  </si>
  <si>
    <t>січень-березень       2021 р.</t>
  </si>
  <si>
    <t>січень-березень      2022 р.</t>
  </si>
  <si>
    <t>1 квітня 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</si>
  <si>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січні-березні 2021-2022 рр.</t>
  </si>
  <si>
    <t>січень-березень            2021 р.</t>
  </si>
  <si>
    <t>січень-березень            2022 р.</t>
  </si>
  <si>
    <t xml:space="preserve">  1 квітня                  2021 р.</t>
  </si>
  <si>
    <t xml:space="preserve">   1 квітня            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</si>
  <si>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січні-березні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</si>
  <si>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1 квітня            2022 р.</t>
  </si>
  <si>
    <t>Надання послуг службою зайнятості  Івано-Франківської області                                                                 молоді у віці до 35 років у січні-березні 2021-2022 рр.</t>
  </si>
  <si>
    <t>1 квітня             2022 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</si>
  <si>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січні-березні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</si>
  <si>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січні-березні 2021-2022 рр.</t>
  </si>
  <si>
    <t>1 квітня              2021 р.</t>
  </si>
  <si>
    <t>1 квітня              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</si>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</sst>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 wrapText="1"/>
    </xf>
    <xf numFmtId="1" fontId="5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7" fillId="0" borderId="0" xfId="12" applyNumberFormat="1" applyFont="1" applyFill="1" applyAlignment="1">
      <alignment vertical="center"/>
    </xf>
    <xf numFmtId="0" fontId="57" fillId="0" borderId="0" xfId="12" applyFont="1" applyFill="1" applyAlignment="1">
      <alignment vertical="center"/>
    </xf>
    <xf numFmtId="0" fontId="58" fillId="0" borderId="0" xfId="12" applyFont="1" applyFill="1"/>
    <xf numFmtId="1" fontId="59" fillId="0" borderId="0" xfId="6" applyNumberFormat="1" applyFont="1" applyFill="1" applyBorder="1" applyAlignment="1" applyProtection="1">
      <alignment vertical="center"/>
      <protection locked="0"/>
    </xf>
    <xf numFmtId="164" fontId="60" fillId="2" borderId="0" xfId="14" applyNumberFormat="1" applyFont="1" applyFill="1" applyBorder="1" applyAlignment="1" applyProtection="1">
      <alignment horizontal="center" vertical="center"/>
    </xf>
    <xf numFmtId="164" fontId="60" fillId="0" borderId="0" xfId="14" applyNumberFormat="1" applyFont="1" applyBorder="1" applyAlignment="1" applyProtection="1">
      <alignment horizontal="center" vertical="center"/>
    </xf>
    <xf numFmtId="1" fontId="56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6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5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7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5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7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3" fillId="0" borderId="6" xfId="0" applyFont="1" applyBorder="1" applyAlignment="1">
      <alignment horizontal="right"/>
    </xf>
    <xf numFmtId="1" fontId="5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5" applyNumberFormat="1" applyFont="1" applyFill="1" applyBorder="1" applyAlignment="1">
      <alignment horizontal="center" vertical="center" wrapText="1"/>
    </xf>
    <xf numFmtId="0" fontId="52" fillId="0" borderId="6" xfId="5" applyFont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</xf>
    <xf numFmtId="1" fontId="5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4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66" fillId="0" borderId="10" xfId="13" applyFont="1" applyFill="1" applyBorder="1" applyAlignment="1">
      <alignment horizontal="left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61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K15" sqref="K15"/>
    </sheetView>
  </sheetViews>
  <sheetFormatPr defaultColWidth="8" defaultRowHeight="12.75" x14ac:dyDescent="0.2"/>
  <cols>
    <col min="1" max="1" width="61.28515625" style="3" customWidth="1"/>
    <col min="2" max="2" width="21.1406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26" t="s">
        <v>35</v>
      </c>
      <c r="B1" s="226"/>
      <c r="C1" s="226"/>
      <c r="D1" s="226"/>
      <c r="E1" s="226"/>
    </row>
    <row r="2" spans="1:11" ht="7.5" customHeight="1" x14ac:dyDescent="0.2">
      <c r="A2" s="226"/>
      <c r="B2" s="226"/>
      <c r="C2" s="226"/>
      <c r="D2" s="226"/>
      <c r="E2" s="226"/>
    </row>
    <row r="3" spans="1:11" s="4" customFormat="1" ht="24" customHeight="1" x14ac:dyDescent="0.25">
      <c r="A3" s="231" t="s">
        <v>0</v>
      </c>
      <c r="B3" s="227" t="s">
        <v>78</v>
      </c>
      <c r="C3" s="227" t="s">
        <v>79</v>
      </c>
      <c r="D3" s="229" t="s">
        <v>1</v>
      </c>
      <c r="E3" s="230"/>
    </row>
    <row r="4" spans="1:11" s="4" customFormat="1" ht="27.75" customHeight="1" x14ac:dyDescent="0.25">
      <c r="A4" s="232"/>
      <c r="B4" s="228"/>
      <c r="C4" s="228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76</v>
      </c>
      <c r="B6" s="126" t="s">
        <v>75</v>
      </c>
      <c r="C6" s="126">
        <v>2630</v>
      </c>
      <c r="D6" s="129" t="s">
        <v>70</v>
      </c>
      <c r="E6" s="129" t="s">
        <v>70</v>
      </c>
      <c r="K6" s="12"/>
    </row>
    <row r="7" spans="1:11" s="4" customFormat="1" ht="30" customHeight="1" x14ac:dyDescent="0.25">
      <c r="A7" s="10" t="s">
        <v>36</v>
      </c>
      <c r="B7" s="136">
        <v>3483</v>
      </c>
      <c r="C7" s="126">
        <v>2579</v>
      </c>
      <c r="D7" s="11">
        <f t="shared" ref="D7:D11" si="0">C7/B7*100</f>
        <v>74.045363192650015</v>
      </c>
      <c r="E7" s="128">
        <f t="shared" ref="E7:E11" si="1">C7-B7</f>
        <v>-904</v>
      </c>
      <c r="K7" s="12"/>
    </row>
    <row r="8" spans="1:11" s="4" customFormat="1" ht="45" customHeight="1" x14ac:dyDescent="0.25">
      <c r="A8" s="13" t="s">
        <v>37</v>
      </c>
      <c r="B8" s="136">
        <v>366</v>
      </c>
      <c r="C8" s="126">
        <v>261</v>
      </c>
      <c r="D8" s="11">
        <f t="shared" si="0"/>
        <v>71.311475409836063</v>
      </c>
      <c r="E8" s="128">
        <f t="shared" si="1"/>
        <v>-105</v>
      </c>
      <c r="K8" s="12"/>
    </row>
    <row r="9" spans="1:11" s="4" customFormat="1" ht="30" customHeight="1" x14ac:dyDescent="0.25">
      <c r="A9" s="14" t="s">
        <v>38</v>
      </c>
      <c r="B9" s="136">
        <v>206</v>
      </c>
      <c r="C9" s="126">
        <v>136</v>
      </c>
      <c r="D9" s="11">
        <f t="shared" si="0"/>
        <v>66.019417475728162</v>
      </c>
      <c r="E9" s="128">
        <f t="shared" si="1"/>
        <v>-70</v>
      </c>
      <c r="K9" s="12"/>
    </row>
    <row r="10" spans="1:11" s="4" customFormat="1" ht="45.75" customHeight="1" x14ac:dyDescent="0.25">
      <c r="A10" s="14" t="s">
        <v>29</v>
      </c>
      <c r="B10" s="136">
        <v>50</v>
      </c>
      <c r="C10" s="126">
        <v>7</v>
      </c>
      <c r="D10" s="11">
        <f t="shared" si="0"/>
        <v>14.000000000000002</v>
      </c>
      <c r="E10" s="128">
        <f t="shared" si="1"/>
        <v>-43</v>
      </c>
      <c r="K10" s="12"/>
    </row>
    <row r="11" spans="1:11" s="4" customFormat="1" ht="43.5" customHeight="1" x14ac:dyDescent="0.25">
      <c r="A11" s="14" t="s">
        <v>39</v>
      </c>
      <c r="B11" s="136">
        <v>3192</v>
      </c>
      <c r="C11" s="126">
        <v>2294</v>
      </c>
      <c r="D11" s="11">
        <f t="shared" si="0"/>
        <v>71.867167919799499</v>
      </c>
      <c r="E11" s="128">
        <f t="shared" si="1"/>
        <v>-898</v>
      </c>
      <c r="K11" s="12"/>
    </row>
    <row r="12" spans="1:11" s="4" customFormat="1" ht="12.75" customHeight="1" x14ac:dyDescent="0.25">
      <c r="A12" s="234" t="s">
        <v>4</v>
      </c>
      <c r="B12" s="235"/>
      <c r="C12" s="235"/>
      <c r="D12" s="235"/>
      <c r="E12" s="235"/>
      <c r="K12" s="12"/>
    </row>
    <row r="13" spans="1:11" s="4" customFormat="1" ht="15" customHeight="1" x14ac:dyDescent="0.25">
      <c r="A13" s="236"/>
      <c r="B13" s="237"/>
      <c r="C13" s="237"/>
      <c r="D13" s="237"/>
      <c r="E13" s="237"/>
      <c r="K13" s="12"/>
    </row>
    <row r="14" spans="1:11" s="4" customFormat="1" ht="24" customHeight="1" x14ac:dyDescent="0.25">
      <c r="A14" s="231" t="s">
        <v>0</v>
      </c>
      <c r="B14" s="238" t="s">
        <v>80</v>
      </c>
      <c r="C14" s="238" t="s">
        <v>81</v>
      </c>
      <c r="D14" s="229" t="s">
        <v>1</v>
      </c>
      <c r="E14" s="230"/>
      <c r="K14" s="12"/>
    </row>
    <row r="15" spans="1:11" ht="30.75" customHeight="1" x14ac:dyDescent="0.2">
      <c r="A15" s="232"/>
      <c r="B15" s="238"/>
      <c r="C15" s="238"/>
      <c r="D15" s="5" t="s">
        <v>2</v>
      </c>
      <c r="E15" s="6" t="s">
        <v>42</v>
      </c>
      <c r="K15" s="12"/>
    </row>
    <row r="16" spans="1:11" ht="30" customHeight="1" x14ac:dyDescent="0.2">
      <c r="A16" s="10" t="s">
        <v>76</v>
      </c>
      <c r="B16" s="126" t="s">
        <v>75</v>
      </c>
      <c r="C16" s="127">
        <v>1597</v>
      </c>
      <c r="D16" s="129" t="s">
        <v>70</v>
      </c>
      <c r="E16" s="129" t="s">
        <v>70</v>
      </c>
      <c r="K16" s="12"/>
    </row>
    <row r="17" spans="1:11" ht="30" customHeight="1" x14ac:dyDescent="0.2">
      <c r="A17" s="1" t="s">
        <v>36</v>
      </c>
      <c r="B17" s="138">
        <v>2393</v>
      </c>
      <c r="C17" s="127">
        <v>1576</v>
      </c>
      <c r="D17" s="148">
        <f t="shared" ref="D17:D18" si="2">C17/B17*100</f>
        <v>65.858754701211865</v>
      </c>
      <c r="E17" s="149">
        <f t="shared" ref="E17:E18" si="3">C17-B17</f>
        <v>-817</v>
      </c>
      <c r="K17" s="12"/>
    </row>
    <row r="18" spans="1:11" ht="30" customHeight="1" x14ac:dyDescent="0.2">
      <c r="A18" s="1" t="s">
        <v>40</v>
      </c>
      <c r="B18" s="138">
        <v>2206</v>
      </c>
      <c r="C18" s="138">
        <v>1338</v>
      </c>
      <c r="D18" s="148">
        <f t="shared" si="2"/>
        <v>60.652765185856751</v>
      </c>
      <c r="E18" s="149">
        <f t="shared" si="3"/>
        <v>-868</v>
      </c>
      <c r="K18" s="12"/>
    </row>
    <row r="19" spans="1:11" ht="47.25" customHeight="1" x14ac:dyDescent="0.2">
      <c r="A19" s="233" t="s">
        <v>77</v>
      </c>
      <c r="B19" s="233"/>
      <c r="C19" s="233"/>
      <c r="D19" s="233"/>
      <c r="E19" s="23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topLeftCell="F1" zoomScale="90" zoomScaleNormal="85" zoomScaleSheetLayoutView="90" workbookViewId="0">
      <selection activeCell="J31" sqref="J31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61" t="s">
        <v>97</v>
      </c>
      <c r="C1" s="261"/>
      <c r="D1" s="261"/>
      <c r="E1" s="261"/>
      <c r="F1" s="261"/>
      <c r="G1" s="261"/>
      <c r="H1" s="261"/>
      <c r="I1" s="261"/>
      <c r="J1" s="261"/>
      <c r="K1" s="261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62"/>
      <c r="B3" s="175" t="s">
        <v>72</v>
      </c>
      <c r="C3" s="256" t="s">
        <v>14</v>
      </c>
      <c r="D3" s="256"/>
      <c r="E3" s="256"/>
      <c r="F3" s="256" t="s">
        <v>25</v>
      </c>
      <c r="G3" s="256"/>
      <c r="H3" s="256"/>
      <c r="I3" s="256" t="s">
        <v>15</v>
      </c>
      <c r="J3" s="256"/>
      <c r="K3" s="256"/>
      <c r="L3" s="256" t="s">
        <v>9</v>
      </c>
      <c r="M3" s="256"/>
      <c r="N3" s="256"/>
      <c r="O3" s="256" t="s">
        <v>10</v>
      </c>
      <c r="P3" s="256"/>
      <c r="Q3" s="256"/>
      <c r="R3" s="183" t="s">
        <v>74</v>
      </c>
      <c r="S3" s="257" t="s">
        <v>17</v>
      </c>
      <c r="T3" s="257"/>
      <c r="U3" s="257"/>
      <c r="V3" s="256" t="s">
        <v>16</v>
      </c>
      <c r="W3" s="256"/>
      <c r="X3" s="256"/>
    </row>
    <row r="4" spans="1:25" s="198" customFormat="1" ht="27.75" customHeight="1" x14ac:dyDescent="0.25">
      <c r="A4" s="262"/>
      <c r="B4" s="190" t="s">
        <v>71</v>
      </c>
      <c r="C4" s="190" t="s">
        <v>66</v>
      </c>
      <c r="D4" s="190" t="s">
        <v>71</v>
      </c>
      <c r="E4" s="196" t="s">
        <v>2</v>
      </c>
      <c r="F4" s="190" t="s">
        <v>66</v>
      </c>
      <c r="G4" s="190" t="s">
        <v>71</v>
      </c>
      <c r="H4" s="196" t="s">
        <v>2</v>
      </c>
      <c r="I4" s="190" t="s">
        <v>66</v>
      </c>
      <c r="J4" s="190" t="s">
        <v>71</v>
      </c>
      <c r="K4" s="196" t="s">
        <v>2</v>
      </c>
      <c r="L4" s="190" t="s">
        <v>66</v>
      </c>
      <c r="M4" s="190" t="s">
        <v>71</v>
      </c>
      <c r="N4" s="196" t="s">
        <v>2</v>
      </c>
      <c r="O4" s="190" t="s">
        <v>66</v>
      </c>
      <c r="P4" s="190" t="s">
        <v>71</v>
      </c>
      <c r="Q4" s="196" t="s">
        <v>2</v>
      </c>
      <c r="R4" s="197" t="s">
        <v>71</v>
      </c>
      <c r="S4" s="190" t="s">
        <v>66</v>
      </c>
      <c r="T4" s="190" t="s">
        <v>71</v>
      </c>
      <c r="U4" s="196" t="s">
        <v>2</v>
      </c>
      <c r="V4" s="190" t="s">
        <v>66</v>
      </c>
      <c r="W4" s="190" t="s">
        <v>71</v>
      </c>
      <c r="X4" s="196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70" customFormat="1" ht="19.149999999999999" customHeight="1" x14ac:dyDescent="0.25">
      <c r="A6" s="124" t="s">
        <v>43</v>
      </c>
      <c r="B6" s="139">
        <f>SUM(B7:B23)</f>
        <v>4742</v>
      </c>
      <c r="C6" s="139">
        <f t="shared" ref="C6:D6" si="0">SUM(C7:C23)</f>
        <v>6808</v>
      </c>
      <c r="D6" s="139">
        <f t="shared" si="0"/>
        <v>4020</v>
      </c>
      <c r="E6" s="140">
        <f t="shared" ref="E6:E23" si="1">D6/C6*100</f>
        <v>59.048178613396004</v>
      </c>
      <c r="F6" s="139">
        <f t="shared" ref="F6:G6" si="2">SUM(F7:F23)</f>
        <v>1135</v>
      </c>
      <c r="G6" s="139">
        <f t="shared" si="2"/>
        <v>809</v>
      </c>
      <c r="H6" s="140">
        <f t="shared" ref="H6:H23" si="3">G6/F6*100</f>
        <v>71.277533039647579</v>
      </c>
      <c r="I6" s="139">
        <f t="shared" ref="I6:J6" si="4">SUM(I7:I23)</f>
        <v>526</v>
      </c>
      <c r="J6" s="139">
        <f t="shared" si="4"/>
        <v>331</v>
      </c>
      <c r="K6" s="140">
        <f t="shared" ref="K6:K23" si="5">J6/I6*100</f>
        <v>62.927756653992397</v>
      </c>
      <c r="L6" s="139">
        <f t="shared" ref="L6:M6" si="6">SUM(L7:L23)</f>
        <v>74</v>
      </c>
      <c r="M6" s="139">
        <f t="shared" si="6"/>
        <v>19</v>
      </c>
      <c r="N6" s="140">
        <f t="shared" ref="N6:N19" si="7">M6/L6*100</f>
        <v>25.675675675675674</v>
      </c>
      <c r="O6" s="139">
        <f t="shared" ref="O6:P6" si="8">SUM(O7:O23)</f>
        <v>6030</v>
      </c>
      <c r="P6" s="139">
        <f t="shared" si="8"/>
        <v>3479</v>
      </c>
      <c r="Q6" s="140">
        <f t="shared" ref="Q6:Q23" si="9">P6/O6*100</f>
        <v>57.694859038142624</v>
      </c>
      <c r="R6" s="139">
        <f t="shared" ref="R6" si="10">SUM(R7:R23)</f>
        <v>2691</v>
      </c>
      <c r="S6" s="139">
        <f t="shared" ref="S6:T6" si="11">SUM(S7:S23)</f>
        <v>4184</v>
      </c>
      <c r="T6" s="139">
        <f t="shared" si="11"/>
        <v>2398</v>
      </c>
      <c r="U6" s="140">
        <f t="shared" ref="U6:U23" si="12">T6/S6*100</f>
        <v>57.313575525812624</v>
      </c>
      <c r="V6" s="139">
        <f t="shared" ref="V6:W6" si="13">SUM(V7:V23)</f>
        <v>3712</v>
      </c>
      <c r="W6" s="139">
        <f t="shared" si="13"/>
        <v>1934</v>
      </c>
      <c r="X6" s="140">
        <f t="shared" ref="X6:X23" si="14">W6/V6*100</f>
        <v>52.101293103448278</v>
      </c>
    </row>
    <row r="7" spans="1:25" ht="16.5" customHeight="1" x14ac:dyDescent="0.25">
      <c r="A7" s="125" t="s">
        <v>44</v>
      </c>
      <c r="B7" s="206">
        <v>70</v>
      </c>
      <c r="C7" s="206">
        <v>132</v>
      </c>
      <c r="D7" s="206">
        <v>66</v>
      </c>
      <c r="E7" s="140">
        <f t="shared" si="1"/>
        <v>50</v>
      </c>
      <c r="F7" s="206">
        <v>20</v>
      </c>
      <c r="G7" s="206">
        <v>18</v>
      </c>
      <c r="H7" s="140">
        <f t="shared" si="3"/>
        <v>90</v>
      </c>
      <c r="I7" s="206">
        <v>5</v>
      </c>
      <c r="J7" s="206">
        <v>5</v>
      </c>
      <c r="K7" s="140">
        <f t="shared" si="5"/>
        <v>100</v>
      </c>
      <c r="L7" s="206">
        <v>2</v>
      </c>
      <c r="M7" s="206">
        <v>0</v>
      </c>
      <c r="N7" s="140">
        <f t="shared" si="7"/>
        <v>0</v>
      </c>
      <c r="O7" s="208">
        <v>121</v>
      </c>
      <c r="P7" s="214">
        <v>63</v>
      </c>
      <c r="Q7" s="140">
        <f t="shared" si="9"/>
        <v>52.066115702479344</v>
      </c>
      <c r="R7" s="206">
        <v>36</v>
      </c>
      <c r="S7" s="206">
        <v>88</v>
      </c>
      <c r="T7" s="206">
        <v>36</v>
      </c>
      <c r="U7" s="140">
        <f t="shared" si="12"/>
        <v>40.909090909090914</v>
      </c>
      <c r="V7" s="206">
        <v>75</v>
      </c>
      <c r="W7" s="206">
        <v>28</v>
      </c>
      <c r="X7" s="140">
        <f t="shared" si="14"/>
        <v>37.333333333333336</v>
      </c>
      <c r="Y7" s="53"/>
    </row>
    <row r="8" spans="1:25" ht="16.5" customHeight="1" x14ac:dyDescent="0.25">
      <c r="A8" s="125" t="s">
        <v>45</v>
      </c>
      <c r="B8" s="206">
        <v>1159</v>
      </c>
      <c r="C8" s="206">
        <v>1745</v>
      </c>
      <c r="D8" s="209">
        <v>1010</v>
      </c>
      <c r="E8" s="140">
        <f t="shared" si="1"/>
        <v>57.879656160458445</v>
      </c>
      <c r="F8" s="206">
        <v>97</v>
      </c>
      <c r="G8" s="209">
        <v>70</v>
      </c>
      <c r="H8" s="140">
        <f t="shared" si="3"/>
        <v>72.164948453608247</v>
      </c>
      <c r="I8" s="206">
        <v>79</v>
      </c>
      <c r="J8" s="209">
        <v>44</v>
      </c>
      <c r="K8" s="140">
        <f t="shared" si="5"/>
        <v>55.696202531645568</v>
      </c>
      <c r="L8" s="206">
        <v>5</v>
      </c>
      <c r="M8" s="209">
        <v>0</v>
      </c>
      <c r="N8" s="140">
        <f t="shared" si="7"/>
        <v>0</v>
      </c>
      <c r="O8" s="208">
        <v>1440</v>
      </c>
      <c r="P8" s="214">
        <v>754</v>
      </c>
      <c r="Q8" s="140">
        <f t="shared" si="9"/>
        <v>52.361111111111114</v>
      </c>
      <c r="R8" s="206">
        <v>725</v>
      </c>
      <c r="S8" s="206">
        <v>1202</v>
      </c>
      <c r="T8" s="209">
        <v>642</v>
      </c>
      <c r="U8" s="140">
        <f t="shared" si="12"/>
        <v>53.41098169717138</v>
      </c>
      <c r="V8" s="206">
        <v>1035</v>
      </c>
      <c r="W8" s="209">
        <v>501</v>
      </c>
      <c r="X8" s="140">
        <f t="shared" si="14"/>
        <v>48.405797101449281</v>
      </c>
      <c r="Y8" s="53"/>
    </row>
    <row r="9" spans="1:25" ht="16.5" customHeight="1" x14ac:dyDescent="0.25">
      <c r="A9" s="125" t="s">
        <v>46</v>
      </c>
      <c r="B9" s="206">
        <v>125</v>
      </c>
      <c r="C9" s="206">
        <v>177</v>
      </c>
      <c r="D9" s="209">
        <v>93</v>
      </c>
      <c r="E9" s="140">
        <f t="shared" si="1"/>
        <v>52.542372881355938</v>
      </c>
      <c r="F9" s="206">
        <v>27</v>
      </c>
      <c r="G9" s="209">
        <v>27</v>
      </c>
      <c r="H9" s="140">
        <f t="shared" si="3"/>
        <v>100</v>
      </c>
      <c r="I9" s="206">
        <v>15</v>
      </c>
      <c r="J9" s="209">
        <v>13</v>
      </c>
      <c r="K9" s="140">
        <f t="shared" si="5"/>
        <v>86.666666666666671</v>
      </c>
      <c r="L9" s="206">
        <v>0</v>
      </c>
      <c r="M9" s="209">
        <v>0</v>
      </c>
      <c r="N9" s="140" t="s">
        <v>70</v>
      </c>
      <c r="O9" s="208">
        <v>145</v>
      </c>
      <c r="P9" s="214">
        <v>75</v>
      </c>
      <c r="Q9" s="140">
        <f t="shared" si="9"/>
        <v>51.724137931034484</v>
      </c>
      <c r="R9" s="206">
        <v>61</v>
      </c>
      <c r="S9" s="206">
        <v>105</v>
      </c>
      <c r="T9" s="209">
        <v>55</v>
      </c>
      <c r="U9" s="140">
        <f t="shared" si="12"/>
        <v>52.380952380952387</v>
      </c>
      <c r="V9" s="206">
        <v>99</v>
      </c>
      <c r="W9" s="209">
        <v>51</v>
      </c>
      <c r="X9" s="140">
        <f t="shared" si="14"/>
        <v>51.515151515151516</v>
      </c>
      <c r="Y9" s="53"/>
    </row>
    <row r="10" spans="1:25" ht="16.5" customHeight="1" x14ac:dyDescent="0.25">
      <c r="A10" s="125" t="s">
        <v>47</v>
      </c>
      <c r="B10" s="206">
        <v>274</v>
      </c>
      <c r="C10" s="206">
        <v>375</v>
      </c>
      <c r="D10" s="209">
        <v>241</v>
      </c>
      <c r="E10" s="140">
        <f t="shared" si="1"/>
        <v>64.266666666666666</v>
      </c>
      <c r="F10" s="206">
        <v>48</v>
      </c>
      <c r="G10" s="209">
        <v>36</v>
      </c>
      <c r="H10" s="140">
        <f t="shared" si="3"/>
        <v>75</v>
      </c>
      <c r="I10" s="206">
        <v>16</v>
      </c>
      <c r="J10" s="209">
        <v>16</v>
      </c>
      <c r="K10" s="140">
        <f t="shared" si="5"/>
        <v>100</v>
      </c>
      <c r="L10" s="206">
        <v>1</v>
      </c>
      <c r="M10" s="209">
        <v>0</v>
      </c>
      <c r="N10" s="140">
        <f t="shared" si="7"/>
        <v>0</v>
      </c>
      <c r="O10" s="208">
        <v>334</v>
      </c>
      <c r="P10" s="214">
        <v>226</v>
      </c>
      <c r="Q10" s="140">
        <f t="shared" si="9"/>
        <v>67.664670658682638</v>
      </c>
      <c r="R10" s="206">
        <v>176</v>
      </c>
      <c r="S10" s="206">
        <v>239</v>
      </c>
      <c r="T10" s="209">
        <v>164</v>
      </c>
      <c r="U10" s="140">
        <f t="shared" si="12"/>
        <v>68.619246861924694</v>
      </c>
      <c r="V10" s="206">
        <v>228</v>
      </c>
      <c r="W10" s="209">
        <v>136</v>
      </c>
      <c r="X10" s="140">
        <f t="shared" si="14"/>
        <v>59.649122807017541</v>
      </c>
      <c r="Y10" s="53"/>
    </row>
    <row r="11" spans="1:25" ht="16.5" customHeight="1" x14ac:dyDescent="0.25">
      <c r="A11" s="125" t="s">
        <v>48</v>
      </c>
      <c r="B11" s="206">
        <v>155</v>
      </c>
      <c r="C11" s="206">
        <v>253</v>
      </c>
      <c r="D11" s="209">
        <v>125</v>
      </c>
      <c r="E11" s="140">
        <f t="shared" si="1"/>
        <v>49.40711462450593</v>
      </c>
      <c r="F11" s="206">
        <v>50</v>
      </c>
      <c r="G11" s="209">
        <v>35</v>
      </c>
      <c r="H11" s="140">
        <f t="shared" si="3"/>
        <v>70</v>
      </c>
      <c r="I11" s="206">
        <v>22</v>
      </c>
      <c r="J11" s="209">
        <v>22</v>
      </c>
      <c r="K11" s="140">
        <f t="shared" si="5"/>
        <v>100</v>
      </c>
      <c r="L11" s="206">
        <v>0</v>
      </c>
      <c r="M11" s="209">
        <v>0</v>
      </c>
      <c r="N11" s="140" t="s">
        <v>70</v>
      </c>
      <c r="O11" s="208">
        <v>242</v>
      </c>
      <c r="P11" s="214">
        <v>102</v>
      </c>
      <c r="Q11" s="140">
        <f t="shared" si="9"/>
        <v>42.148760330578511</v>
      </c>
      <c r="R11" s="206">
        <v>87</v>
      </c>
      <c r="S11" s="206">
        <v>144</v>
      </c>
      <c r="T11" s="209">
        <v>72</v>
      </c>
      <c r="U11" s="140">
        <f t="shared" si="12"/>
        <v>50</v>
      </c>
      <c r="V11" s="206">
        <v>138</v>
      </c>
      <c r="W11" s="209">
        <v>69</v>
      </c>
      <c r="X11" s="140">
        <f t="shared" si="14"/>
        <v>50</v>
      </c>
      <c r="Y11" s="53"/>
    </row>
    <row r="12" spans="1:25" ht="16.5" customHeight="1" x14ac:dyDescent="0.25">
      <c r="A12" s="125" t="s">
        <v>49</v>
      </c>
      <c r="B12" s="206">
        <v>167</v>
      </c>
      <c r="C12" s="206">
        <v>232</v>
      </c>
      <c r="D12" s="209">
        <v>149</v>
      </c>
      <c r="E12" s="140">
        <f t="shared" si="1"/>
        <v>64.224137931034491</v>
      </c>
      <c r="F12" s="206">
        <v>34</v>
      </c>
      <c r="G12" s="209">
        <v>23</v>
      </c>
      <c r="H12" s="140">
        <f t="shared" si="3"/>
        <v>67.64705882352942</v>
      </c>
      <c r="I12" s="206">
        <v>20</v>
      </c>
      <c r="J12" s="209">
        <v>6</v>
      </c>
      <c r="K12" s="140">
        <f t="shared" si="5"/>
        <v>30</v>
      </c>
      <c r="L12" s="206">
        <v>0</v>
      </c>
      <c r="M12" s="209">
        <v>0</v>
      </c>
      <c r="N12" s="140" t="s">
        <v>70</v>
      </c>
      <c r="O12" s="208">
        <v>201</v>
      </c>
      <c r="P12" s="214">
        <v>128</v>
      </c>
      <c r="Q12" s="140">
        <f t="shared" si="9"/>
        <v>63.681592039800996</v>
      </c>
      <c r="R12" s="206">
        <v>97</v>
      </c>
      <c r="S12" s="206">
        <v>138</v>
      </c>
      <c r="T12" s="209">
        <v>88</v>
      </c>
      <c r="U12" s="140">
        <f t="shared" si="12"/>
        <v>63.768115942028977</v>
      </c>
      <c r="V12" s="206">
        <v>130</v>
      </c>
      <c r="W12" s="209">
        <v>71</v>
      </c>
      <c r="X12" s="140">
        <f t="shared" si="14"/>
        <v>54.615384615384613</v>
      </c>
      <c r="Y12" s="53"/>
    </row>
    <row r="13" spans="1:25" ht="16.5" customHeight="1" x14ac:dyDescent="0.25">
      <c r="A13" s="125" t="s">
        <v>50</v>
      </c>
      <c r="B13" s="206">
        <v>194</v>
      </c>
      <c r="C13" s="206">
        <v>277</v>
      </c>
      <c r="D13" s="209">
        <v>168</v>
      </c>
      <c r="E13" s="140">
        <f t="shared" si="1"/>
        <v>60.649819494584833</v>
      </c>
      <c r="F13" s="206">
        <v>53</v>
      </c>
      <c r="G13" s="209">
        <v>40</v>
      </c>
      <c r="H13" s="140">
        <f t="shared" si="3"/>
        <v>75.471698113207552</v>
      </c>
      <c r="I13" s="206">
        <v>20</v>
      </c>
      <c r="J13" s="209">
        <v>14</v>
      </c>
      <c r="K13" s="140">
        <f t="shared" si="5"/>
        <v>70</v>
      </c>
      <c r="L13" s="206">
        <v>0</v>
      </c>
      <c r="M13" s="209">
        <v>0</v>
      </c>
      <c r="N13" s="140" t="s">
        <v>70</v>
      </c>
      <c r="O13" s="208">
        <v>236</v>
      </c>
      <c r="P13" s="214">
        <v>153</v>
      </c>
      <c r="Q13" s="140">
        <f t="shared" si="9"/>
        <v>64.830508474576277</v>
      </c>
      <c r="R13" s="206">
        <v>114</v>
      </c>
      <c r="S13" s="206">
        <v>200</v>
      </c>
      <c r="T13" s="209">
        <v>97</v>
      </c>
      <c r="U13" s="140">
        <f t="shared" si="12"/>
        <v>48.5</v>
      </c>
      <c r="V13" s="206">
        <v>174</v>
      </c>
      <c r="W13" s="209">
        <v>78</v>
      </c>
      <c r="X13" s="140">
        <f t="shared" si="14"/>
        <v>44.827586206896555</v>
      </c>
      <c r="Y13" s="53"/>
    </row>
    <row r="14" spans="1:25" ht="16.5" customHeight="1" x14ac:dyDescent="0.25">
      <c r="A14" s="125" t="s">
        <v>51</v>
      </c>
      <c r="B14" s="206">
        <v>243</v>
      </c>
      <c r="C14" s="206">
        <v>402</v>
      </c>
      <c r="D14" s="209">
        <v>218</v>
      </c>
      <c r="E14" s="140">
        <f t="shared" si="1"/>
        <v>54.228855721393032</v>
      </c>
      <c r="F14" s="206">
        <v>142</v>
      </c>
      <c r="G14" s="209">
        <v>104</v>
      </c>
      <c r="H14" s="140">
        <f t="shared" si="3"/>
        <v>73.239436619718319</v>
      </c>
      <c r="I14" s="206">
        <v>44</v>
      </c>
      <c r="J14" s="209">
        <v>44</v>
      </c>
      <c r="K14" s="140">
        <f t="shared" si="5"/>
        <v>100</v>
      </c>
      <c r="L14" s="206">
        <v>32</v>
      </c>
      <c r="M14" s="209">
        <v>1</v>
      </c>
      <c r="N14" s="140">
        <f t="shared" si="7"/>
        <v>3.125</v>
      </c>
      <c r="O14" s="208">
        <v>368</v>
      </c>
      <c r="P14" s="214">
        <v>192</v>
      </c>
      <c r="Q14" s="140">
        <f t="shared" si="9"/>
        <v>52.173913043478258</v>
      </c>
      <c r="R14" s="206">
        <v>106</v>
      </c>
      <c r="S14" s="206">
        <v>196</v>
      </c>
      <c r="T14" s="209">
        <v>101</v>
      </c>
      <c r="U14" s="140">
        <f t="shared" si="12"/>
        <v>51.530612244897952</v>
      </c>
      <c r="V14" s="206">
        <v>173</v>
      </c>
      <c r="W14" s="209">
        <v>79</v>
      </c>
      <c r="X14" s="140">
        <f t="shared" si="14"/>
        <v>45.664739884393065</v>
      </c>
      <c r="Y14" s="53"/>
    </row>
    <row r="15" spans="1:25" ht="16.5" customHeight="1" x14ac:dyDescent="0.25">
      <c r="A15" s="125" t="s">
        <v>52</v>
      </c>
      <c r="B15" s="206">
        <v>283</v>
      </c>
      <c r="C15" s="206">
        <v>422</v>
      </c>
      <c r="D15" s="209">
        <v>258</v>
      </c>
      <c r="E15" s="140">
        <f t="shared" si="1"/>
        <v>61.137440758293835</v>
      </c>
      <c r="F15" s="206">
        <v>105</v>
      </c>
      <c r="G15" s="209">
        <v>53</v>
      </c>
      <c r="H15" s="140">
        <f t="shared" si="3"/>
        <v>50.476190476190474</v>
      </c>
      <c r="I15" s="206">
        <v>37</v>
      </c>
      <c r="J15" s="209">
        <v>25</v>
      </c>
      <c r="K15" s="140">
        <f t="shared" si="5"/>
        <v>67.567567567567565</v>
      </c>
      <c r="L15" s="206">
        <v>0</v>
      </c>
      <c r="M15" s="209">
        <v>0</v>
      </c>
      <c r="N15" s="140" t="s">
        <v>70</v>
      </c>
      <c r="O15" s="208">
        <v>363</v>
      </c>
      <c r="P15" s="214">
        <v>231</v>
      </c>
      <c r="Q15" s="140">
        <f t="shared" si="9"/>
        <v>63.636363636363633</v>
      </c>
      <c r="R15" s="206">
        <v>179</v>
      </c>
      <c r="S15" s="206">
        <v>224</v>
      </c>
      <c r="T15" s="209">
        <v>165</v>
      </c>
      <c r="U15" s="140">
        <f t="shared" si="12"/>
        <v>73.660714285714292</v>
      </c>
      <c r="V15" s="206">
        <v>197</v>
      </c>
      <c r="W15" s="209">
        <v>139</v>
      </c>
      <c r="X15" s="140">
        <f t="shared" si="14"/>
        <v>70.558375634517773</v>
      </c>
      <c r="Y15" s="53"/>
    </row>
    <row r="16" spans="1:25" ht="16.5" customHeight="1" x14ac:dyDescent="0.25">
      <c r="A16" s="125" t="s">
        <v>53</v>
      </c>
      <c r="B16" s="206">
        <v>359</v>
      </c>
      <c r="C16" s="206">
        <v>417</v>
      </c>
      <c r="D16" s="209">
        <v>274</v>
      </c>
      <c r="E16" s="140">
        <f t="shared" si="1"/>
        <v>65.70743405275779</v>
      </c>
      <c r="F16" s="206">
        <v>82</v>
      </c>
      <c r="G16" s="209">
        <v>79</v>
      </c>
      <c r="H16" s="140">
        <f t="shared" si="3"/>
        <v>96.341463414634148</v>
      </c>
      <c r="I16" s="206">
        <v>53</v>
      </c>
      <c r="J16" s="209">
        <v>21</v>
      </c>
      <c r="K16" s="140">
        <f t="shared" si="5"/>
        <v>39.622641509433961</v>
      </c>
      <c r="L16" s="206">
        <v>1</v>
      </c>
      <c r="M16" s="209">
        <v>2</v>
      </c>
      <c r="N16" s="140">
        <f t="shared" si="7"/>
        <v>200</v>
      </c>
      <c r="O16" s="208">
        <v>392</v>
      </c>
      <c r="P16" s="214">
        <v>250</v>
      </c>
      <c r="Q16" s="140">
        <f t="shared" si="9"/>
        <v>63.775510204081634</v>
      </c>
      <c r="R16" s="206">
        <v>195</v>
      </c>
      <c r="S16" s="206">
        <v>238</v>
      </c>
      <c r="T16" s="209">
        <v>155</v>
      </c>
      <c r="U16" s="140">
        <f t="shared" si="12"/>
        <v>65.12605042016807</v>
      </c>
      <c r="V16" s="206">
        <v>214</v>
      </c>
      <c r="W16" s="209">
        <v>118</v>
      </c>
      <c r="X16" s="140">
        <f t="shared" si="14"/>
        <v>55.140186915887845</v>
      </c>
      <c r="Y16" s="53"/>
    </row>
    <row r="17" spans="1:25" ht="16.5" customHeight="1" x14ac:dyDescent="0.25">
      <c r="A17" s="125" t="s">
        <v>54</v>
      </c>
      <c r="B17" s="206">
        <v>94</v>
      </c>
      <c r="C17" s="206">
        <v>148</v>
      </c>
      <c r="D17" s="209">
        <v>66</v>
      </c>
      <c r="E17" s="140">
        <f t="shared" si="1"/>
        <v>44.594594594594597</v>
      </c>
      <c r="F17" s="206">
        <v>34</v>
      </c>
      <c r="G17" s="209">
        <v>19</v>
      </c>
      <c r="H17" s="140">
        <f t="shared" si="3"/>
        <v>55.882352941176471</v>
      </c>
      <c r="I17" s="206">
        <v>18</v>
      </c>
      <c r="J17" s="209">
        <v>9</v>
      </c>
      <c r="K17" s="140">
        <f t="shared" si="5"/>
        <v>50</v>
      </c>
      <c r="L17" s="206">
        <v>4</v>
      </c>
      <c r="M17" s="209">
        <v>2</v>
      </c>
      <c r="N17" s="140">
        <f t="shared" si="7"/>
        <v>50</v>
      </c>
      <c r="O17" s="208">
        <v>139</v>
      </c>
      <c r="P17" s="214">
        <v>60</v>
      </c>
      <c r="Q17" s="140">
        <f t="shared" si="9"/>
        <v>43.165467625899282</v>
      </c>
      <c r="R17" s="206">
        <v>42</v>
      </c>
      <c r="S17" s="206">
        <v>79</v>
      </c>
      <c r="T17" s="209">
        <v>34</v>
      </c>
      <c r="U17" s="140">
        <f t="shared" si="12"/>
        <v>43.037974683544306</v>
      </c>
      <c r="V17" s="206">
        <v>74</v>
      </c>
      <c r="W17" s="209">
        <v>28</v>
      </c>
      <c r="X17" s="140">
        <f t="shared" si="14"/>
        <v>37.837837837837839</v>
      </c>
      <c r="Y17" s="53"/>
    </row>
    <row r="18" spans="1:25" ht="16.5" customHeight="1" x14ac:dyDescent="0.25">
      <c r="A18" s="125" t="s">
        <v>55</v>
      </c>
      <c r="B18" s="206">
        <v>271</v>
      </c>
      <c r="C18" s="206">
        <v>319</v>
      </c>
      <c r="D18" s="209">
        <v>207</v>
      </c>
      <c r="E18" s="140">
        <f t="shared" si="1"/>
        <v>64.890282131661451</v>
      </c>
      <c r="F18" s="206">
        <v>109</v>
      </c>
      <c r="G18" s="209">
        <v>71</v>
      </c>
      <c r="H18" s="140">
        <f t="shared" si="3"/>
        <v>65.137614678899084</v>
      </c>
      <c r="I18" s="206">
        <v>30</v>
      </c>
      <c r="J18" s="209">
        <v>19</v>
      </c>
      <c r="K18" s="140">
        <f t="shared" si="5"/>
        <v>63.333333333333329</v>
      </c>
      <c r="L18" s="206">
        <v>3</v>
      </c>
      <c r="M18" s="209">
        <v>7</v>
      </c>
      <c r="N18" s="140">
        <f t="shared" si="7"/>
        <v>233.33333333333334</v>
      </c>
      <c r="O18" s="208">
        <v>307</v>
      </c>
      <c r="P18" s="214">
        <v>194</v>
      </c>
      <c r="Q18" s="140">
        <f t="shared" si="9"/>
        <v>63.192182410423449</v>
      </c>
      <c r="R18" s="206">
        <v>154</v>
      </c>
      <c r="S18" s="206">
        <v>161</v>
      </c>
      <c r="T18" s="209">
        <v>130</v>
      </c>
      <c r="U18" s="140">
        <f t="shared" si="12"/>
        <v>80.745341614906835</v>
      </c>
      <c r="V18" s="206">
        <v>144</v>
      </c>
      <c r="W18" s="209">
        <v>105</v>
      </c>
      <c r="X18" s="140">
        <f t="shared" si="14"/>
        <v>72.916666666666657</v>
      </c>
      <c r="Y18" s="53"/>
    </row>
    <row r="19" spans="1:25" ht="16.5" customHeight="1" x14ac:dyDescent="0.25">
      <c r="A19" s="125" t="s">
        <v>56</v>
      </c>
      <c r="B19" s="206">
        <v>160</v>
      </c>
      <c r="C19" s="206">
        <v>219</v>
      </c>
      <c r="D19" s="209">
        <v>138</v>
      </c>
      <c r="E19" s="140">
        <f t="shared" si="1"/>
        <v>63.013698630136986</v>
      </c>
      <c r="F19" s="206">
        <v>37</v>
      </c>
      <c r="G19" s="209">
        <v>31</v>
      </c>
      <c r="H19" s="140">
        <f t="shared" si="3"/>
        <v>83.78378378378379</v>
      </c>
      <c r="I19" s="206">
        <v>15</v>
      </c>
      <c r="J19" s="209">
        <v>4</v>
      </c>
      <c r="K19" s="140">
        <f t="shared" si="5"/>
        <v>26.666666666666668</v>
      </c>
      <c r="L19" s="206">
        <v>5</v>
      </c>
      <c r="M19" s="209">
        <v>0</v>
      </c>
      <c r="N19" s="140">
        <f t="shared" si="7"/>
        <v>0</v>
      </c>
      <c r="O19" s="208">
        <v>204</v>
      </c>
      <c r="P19" s="214">
        <v>130</v>
      </c>
      <c r="Q19" s="140">
        <f t="shared" si="9"/>
        <v>63.725490196078425</v>
      </c>
      <c r="R19" s="206">
        <v>85</v>
      </c>
      <c r="S19" s="206">
        <v>143</v>
      </c>
      <c r="T19" s="209">
        <v>77</v>
      </c>
      <c r="U19" s="140">
        <f t="shared" si="12"/>
        <v>53.846153846153847</v>
      </c>
      <c r="V19" s="206">
        <v>127</v>
      </c>
      <c r="W19" s="209">
        <v>68</v>
      </c>
      <c r="X19" s="140">
        <f t="shared" si="14"/>
        <v>53.543307086614178</v>
      </c>
      <c r="Y19" s="53"/>
    </row>
    <row r="20" spans="1:25" ht="16.5" customHeight="1" x14ac:dyDescent="0.25">
      <c r="A20" s="125" t="s">
        <v>57</v>
      </c>
      <c r="B20" s="206">
        <v>106</v>
      </c>
      <c r="C20" s="206">
        <v>225</v>
      </c>
      <c r="D20" s="209">
        <v>95</v>
      </c>
      <c r="E20" s="140">
        <f t="shared" si="1"/>
        <v>42.222222222222221</v>
      </c>
      <c r="F20" s="206">
        <v>52</v>
      </c>
      <c r="G20" s="209">
        <v>12</v>
      </c>
      <c r="H20" s="140">
        <f t="shared" si="3"/>
        <v>23.076923076923077</v>
      </c>
      <c r="I20" s="206">
        <v>22</v>
      </c>
      <c r="J20" s="209">
        <v>8</v>
      </c>
      <c r="K20" s="140">
        <f t="shared" si="5"/>
        <v>36.363636363636367</v>
      </c>
      <c r="L20" s="206">
        <v>0</v>
      </c>
      <c r="M20" s="209">
        <v>0</v>
      </c>
      <c r="N20" s="140" t="s">
        <v>70</v>
      </c>
      <c r="O20" s="208">
        <v>220</v>
      </c>
      <c r="P20" s="214">
        <v>88</v>
      </c>
      <c r="Q20" s="140">
        <f t="shared" si="9"/>
        <v>40</v>
      </c>
      <c r="R20" s="206">
        <v>64</v>
      </c>
      <c r="S20" s="206">
        <v>150</v>
      </c>
      <c r="T20" s="209">
        <v>64</v>
      </c>
      <c r="U20" s="140">
        <f t="shared" si="12"/>
        <v>42.666666666666671</v>
      </c>
      <c r="V20" s="206">
        <v>133</v>
      </c>
      <c r="W20" s="209">
        <v>57</v>
      </c>
      <c r="X20" s="140">
        <f t="shared" si="14"/>
        <v>42.857142857142854</v>
      </c>
      <c r="Y20" s="53"/>
    </row>
    <row r="21" spans="1:25" ht="16.5" customHeight="1" x14ac:dyDescent="0.25">
      <c r="A21" s="125" t="s">
        <v>58</v>
      </c>
      <c r="B21" s="206">
        <v>102</v>
      </c>
      <c r="C21" s="206">
        <v>173</v>
      </c>
      <c r="D21" s="209">
        <v>97</v>
      </c>
      <c r="E21" s="140">
        <f t="shared" si="1"/>
        <v>56.069364161849713</v>
      </c>
      <c r="F21" s="206">
        <v>14</v>
      </c>
      <c r="G21" s="209">
        <v>12</v>
      </c>
      <c r="H21" s="140">
        <f t="shared" si="3"/>
        <v>85.714285714285708</v>
      </c>
      <c r="I21" s="206">
        <v>8</v>
      </c>
      <c r="J21" s="209">
        <v>4</v>
      </c>
      <c r="K21" s="140">
        <f t="shared" si="5"/>
        <v>50</v>
      </c>
      <c r="L21" s="206">
        <v>0</v>
      </c>
      <c r="M21" s="209">
        <v>0</v>
      </c>
      <c r="N21" s="140" t="s">
        <v>70</v>
      </c>
      <c r="O21" s="208">
        <v>145</v>
      </c>
      <c r="P21" s="214">
        <v>86</v>
      </c>
      <c r="Q21" s="140">
        <f t="shared" si="9"/>
        <v>59.310344827586206</v>
      </c>
      <c r="R21" s="206">
        <v>57</v>
      </c>
      <c r="S21" s="206">
        <v>103</v>
      </c>
      <c r="T21" s="209">
        <v>56</v>
      </c>
      <c r="U21" s="140">
        <f t="shared" si="12"/>
        <v>54.368932038834949</v>
      </c>
      <c r="V21" s="206">
        <v>99</v>
      </c>
      <c r="W21" s="209">
        <v>49</v>
      </c>
      <c r="X21" s="140">
        <f t="shared" si="14"/>
        <v>49.494949494949495</v>
      </c>
      <c r="Y21" s="53"/>
    </row>
    <row r="22" spans="1:25" ht="16.5" customHeight="1" x14ac:dyDescent="0.25">
      <c r="A22" s="125" t="s">
        <v>59</v>
      </c>
      <c r="B22" s="206">
        <v>494</v>
      </c>
      <c r="C22" s="206">
        <v>628</v>
      </c>
      <c r="D22" s="209">
        <v>407</v>
      </c>
      <c r="E22" s="140">
        <f t="shared" si="1"/>
        <v>64.808917197452232</v>
      </c>
      <c r="F22" s="206">
        <v>97</v>
      </c>
      <c r="G22" s="209">
        <v>103</v>
      </c>
      <c r="H22" s="140">
        <f t="shared" si="3"/>
        <v>106.18556701030928</v>
      </c>
      <c r="I22" s="206">
        <v>50</v>
      </c>
      <c r="J22" s="209">
        <v>47</v>
      </c>
      <c r="K22" s="140">
        <f t="shared" si="5"/>
        <v>94</v>
      </c>
      <c r="L22" s="206">
        <v>10</v>
      </c>
      <c r="M22" s="209">
        <v>4</v>
      </c>
      <c r="N22" s="140">
        <f t="shared" ref="N22:N23" si="15">M22/L22*100</f>
        <v>40</v>
      </c>
      <c r="O22" s="208">
        <v>541</v>
      </c>
      <c r="P22" s="214">
        <v>359</v>
      </c>
      <c r="Q22" s="140">
        <f t="shared" si="9"/>
        <v>66.358595194085026</v>
      </c>
      <c r="R22" s="206">
        <v>255</v>
      </c>
      <c r="S22" s="206">
        <v>400</v>
      </c>
      <c r="T22" s="209">
        <v>224</v>
      </c>
      <c r="U22" s="140">
        <f t="shared" si="12"/>
        <v>56.000000000000007</v>
      </c>
      <c r="V22" s="206">
        <v>342</v>
      </c>
      <c r="W22" s="209">
        <v>171</v>
      </c>
      <c r="X22" s="140">
        <f t="shared" si="14"/>
        <v>50</v>
      </c>
      <c r="Y22" s="53"/>
    </row>
    <row r="23" spans="1:25" ht="16.5" customHeight="1" x14ac:dyDescent="0.25">
      <c r="A23" s="125" t="s">
        <v>60</v>
      </c>
      <c r="B23" s="206">
        <v>486</v>
      </c>
      <c r="C23" s="206">
        <v>664</v>
      </c>
      <c r="D23" s="209">
        <v>408</v>
      </c>
      <c r="E23" s="140">
        <f t="shared" si="1"/>
        <v>61.445783132530117</v>
      </c>
      <c r="F23" s="206">
        <v>134</v>
      </c>
      <c r="G23" s="209">
        <v>76</v>
      </c>
      <c r="H23" s="140">
        <f t="shared" si="3"/>
        <v>56.71641791044776</v>
      </c>
      <c r="I23" s="206">
        <v>72</v>
      </c>
      <c r="J23" s="209">
        <v>30</v>
      </c>
      <c r="K23" s="140">
        <f t="shared" si="5"/>
        <v>41.666666666666671</v>
      </c>
      <c r="L23" s="206">
        <v>11</v>
      </c>
      <c r="M23" s="209">
        <v>3</v>
      </c>
      <c r="N23" s="140">
        <f t="shared" si="15"/>
        <v>27.27272727272727</v>
      </c>
      <c r="O23" s="208">
        <v>632</v>
      </c>
      <c r="P23" s="215">
        <v>388</v>
      </c>
      <c r="Q23" s="140">
        <f t="shared" si="9"/>
        <v>61.392405063291143</v>
      </c>
      <c r="R23" s="206">
        <v>258</v>
      </c>
      <c r="S23" s="206">
        <v>374</v>
      </c>
      <c r="T23" s="209">
        <v>238</v>
      </c>
      <c r="U23" s="140">
        <f t="shared" si="12"/>
        <v>63.636363636363633</v>
      </c>
      <c r="V23" s="206">
        <v>330</v>
      </c>
      <c r="W23" s="209">
        <v>186</v>
      </c>
      <c r="X23" s="140">
        <f t="shared" si="14"/>
        <v>56.36363636363636</v>
      </c>
      <c r="Y23" s="53"/>
    </row>
    <row r="24" spans="1:25" ht="41.25" customHeight="1" x14ac:dyDescent="0.25">
      <c r="B24" s="241" t="s">
        <v>77</v>
      </c>
      <c r="C24" s="241"/>
      <c r="D24" s="241"/>
      <c r="E24" s="241"/>
      <c r="F24" s="241"/>
      <c r="G24" s="241"/>
      <c r="H24" s="241"/>
      <c r="I24" s="241"/>
      <c r="J24" s="241"/>
      <c r="K24" s="241"/>
    </row>
  </sheetData>
  <mergeCells count="10">
    <mergeCell ref="B24:K24"/>
    <mergeCell ref="B1:K1"/>
    <mergeCell ref="A3:A4"/>
    <mergeCell ref="L3:N3"/>
    <mergeCell ref="O3:Q3"/>
    <mergeCell ref="S3:U3"/>
    <mergeCell ref="V3:X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F9" sqref="F9:G9"/>
    </sheetView>
  </sheetViews>
  <sheetFormatPr defaultColWidth="8" defaultRowHeight="12.75" x14ac:dyDescent="0.2"/>
  <cols>
    <col min="1" max="1" width="54" style="3" customWidth="1"/>
    <col min="2" max="3" width="17.42578125" style="15" customWidth="1"/>
    <col min="4" max="4" width="9.140625" style="3" customWidth="1"/>
    <col min="5" max="5" width="9.5703125" style="3" customWidth="1"/>
    <col min="6" max="6" width="13.7109375" style="3" customWidth="1"/>
    <col min="7" max="7" width="13.42578125" style="3" customWidth="1"/>
    <col min="8" max="8" width="9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26" t="s">
        <v>68</v>
      </c>
      <c r="B1" s="226"/>
      <c r="C1" s="226"/>
      <c r="D1" s="226"/>
      <c r="E1" s="226"/>
      <c r="F1" s="226"/>
      <c r="G1" s="226"/>
      <c r="H1" s="226"/>
      <c r="I1" s="226"/>
    </row>
    <row r="2" spans="1:13" ht="23.25" customHeight="1" x14ac:dyDescent="0.2">
      <c r="A2" s="226" t="s">
        <v>34</v>
      </c>
      <c r="B2" s="226"/>
      <c r="C2" s="226"/>
      <c r="D2" s="226"/>
      <c r="E2" s="226"/>
      <c r="F2" s="226"/>
      <c r="G2" s="226"/>
      <c r="H2" s="226"/>
      <c r="I2" s="226"/>
    </row>
    <row r="3" spans="1:13" ht="10.5" customHeight="1" x14ac:dyDescent="0.2">
      <c r="A3" s="252"/>
      <c r="B3" s="252"/>
      <c r="C3" s="252"/>
      <c r="D3" s="252"/>
      <c r="E3" s="252"/>
    </row>
    <row r="4" spans="1:13" s="4" customFormat="1" ht="25.5" customHeight="1" x14ac:dyDescent="0.25">
      <c r="A4" s="231" t="s">
        <v>0</v>
      </c>
      <c r="B4" s="264" t="s">
        <v>5</v>
      </c>
      <c r="C4" s="264"/>
      <c r="D4" s="264"/>
      <c r="E4" s="264"/>
      <c r="F4" s="264" t="s">
        <v>6</v>
      </c>
      <c r="G4" s="264"/>
      <c r="H4" s="264"/>
      <c r="I4" s="264"/>
    </row>
    <row r="5" spans="1:13" s="4" customFormat="1" ht="23.25" customHeight="1" x14ac:dyDescent="0.25">
      <c r="A5" s="263"/>
      <c r="B5" s="227" t="s">
        <v>91</v>
      </c>
      <c r="C5" s="227" t="s">
        <v>92</v>
      </c>
      <c r="D5" s="253" t="s">
        <v>1</v>
      </c>
      <c r="E5" s="254"/>
      <c r="F5" s="227" t="s">
        <v>91</v>
      </c>
      <c r="G5" s="227" t="s">
        <v>92</v>
      </c>
      <c r="H5" s="253" t="s">
        <v>1</v>
      </c>
      <c r="I5" s="254"/>
    </row>
    <row r="6" spans="1:13" s="4" customFormat="1" ht="30" x14ac:dyDescent="0.25">
      <c r="A6" s="232"/>
      <c r="B6" s="228"/>
      <c r="C6" s="228"/>
      <c r="D6" s="5" t="s">
        <v>2</v>
      </c>
      <c r="E6" s="6" t="s">
        <v>62</v>
      </c>
      <c r="F6" s="228"/>
      <c r="G6" s="228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76</v>
      </c>
      <c r="B8" s="135" t="s">
        <v>75</v>
      </c>
      <c r="C8" s="135">
        <v>9183</v>
      </c>
      <c r="D8" s="135" t="s">
        <v>70</v>
      </c>
      <c r="E8" s="135" t="s">
        <v>70</v>
      </c>
      <c r="F8" s="135" t="s">
        <v>75</v>
      </c>
      <c r="G8" s="136">
        <v>5371</v>
      </c>
      <c r="H8" s="135" t="s">
        <v>70</v>
      </c>
      <c r="I8" s="135" t="s">
        <v>70</v>
      </c>
      <c r="J8" s="21"/>
      <c r="K8" s="177"/>
      <c r="L8" s="204"/>
      <c r="M8" s="204"/>
    </row>
    <row r="9" spans="1:13" s="4" customFormat="1" ht="30" customHeight="1" x14ac:dyDescent="0.25">
      <c r="A9" s="10" t="s">
        <v>36</v>
      </c>
      <c r="B9" s="136">
        <v>12756</v>
      </c>
      <c r="C9" s="136">
        <v>8295</v>
      </c>
      <c r="D9" s="11">
        <f t="shared" ref="D9:D13" si="0">C9/B9*100</f>
        <v>65.028222013170279</v>
      </c>
      <c r="E9" s="128">
        <f t="shared" ref="E9:E13" si="1">C9-B9</f>
        <v>-4461</v>
      </c>
      <c r="F9" s="136">
        <v>6978</v>
      </c>
      <c r="G9" s="136">
        <v>4422</v>
      </c>
      <c r="H9" s="11">
        <f t="shared" ref="H9:H13" si="2">G9/F9*100</f>
        <v>63.370593293207222</v>
      </c>
      <c r="I9" s="128">
        <f t="shared" ref="I9:I13" si="3">G9-F9</f>
        <v>-2556</v>
      </c>
      <c r="J9" s="19"/>
      <c r="K9" s="177"/>
      <c r="L9" s="204"/>
      <c r="M9" s="204"/>
    </row>
    <row r="10" spans="1:13" s="4" customFormat="1" ht="52.5" customHeight="1" x14ac:dyDescent="0.25">
      <c r="A10" s="13" t="s">
        <v>37</v>
      </c>
      <c r="B10" s="136">
        <v>2199</v>
      </c>
      <c r="C10" s="136">
        <v>1459</v>
      </c>
      <c r="D10" s="11">
        <f t="shared" si="0"/>
        <v>66.348340154615741</v>
      </c>
      <c r="E10" s="128">
        <f t="shared" si="1"/>
        <v>-740</v>
      </c>
      <c r="F10" s="136">
        <v>1410</v>
      </c>
      <c r="G10" s="136">
        <v>1167</v>
      </c>
      <c r="H10" s="11">
        <f t="shared" si="2"/>
        <v>82.765957446808514</v>
      </c>
      <c r="I10" s="128">
        <f t="shared" si="3"/>
        <v>-243</v>
      </c>
      <c r="J10" s="19"/>
      <c r="K10" s="177"/>
      <c r="L10" s="204"/>
      <c r="M10" s="204"/>
    </row>
    <row r="11" spans="1:13" s="4" customFormat="1" ht="30" customHeight="1" x14ac:dyDescent="0.25">
      <c r="A11" s="14" t="s">
        <v>38</v>
      </c>
      <c r="B11" s="136">
        <v>1073</v>
      </c>
      <c r="C11" s="136">
        <v>692</v>
      </c>
      <c r="D11" s="11">
        <f t="shared" si="0"/>
        <v>64.492078285181734</v>
      </c>
      <c r="E11" s="128">
        <f t="shared" si="1"/>
        <v>-381</v>
      </c>
      <c r="F11" s="136">
        <v>524</v>
      </c>
      <c r="G11" s="136">
        <v>328</v>
      </c>
      <c r="H11" s="11">
        <f t="shared" si="2"/>
        <v>62.595419847328252</v>
      </c>
      <c r="I11" s="128">
        <f t="shared" si="3"/>
        <v>-196</v>
      </c>
      <c r="J11" s="19"/>
      <c r="K11" s="177"/>
      <c r="L11" s="204"/>
      <c r="M11" s="204"/>
    </row>
    <row r="12" spans="1:13" s="4" customFormat="1" ht="45.75" customHeight="1" x14ac:dyDescent="0.25">
      <c r="A12" s="14" t="s">
        <v>29</v>
      </c>
      <c r="B12" s="136">
        <v>160</v>
      </c>
      <c r="C12" s="136">
        <v>46</v>
      </c>
      <c r="D12" s="11">
        <f t="shared" si="0"/>
        <v>28.749999999999996</v>
      </c>
      <c r="E12" s="128">
        <f t="shared" si="1"/>
        <v>-114</v>
      </c>
      <c r="F12" s="136">
        <v>98</v>
      </c>
      <c r="G12" s="136">
        <v>21</v>
      </c>
      <c r="H12" s="11">
        <f t="shared" si="2"/>
        <v>21.428571428571427</v>
      </c>
      <c r="I12" s="128">
        <f t="shared" si="3"/>
        <v>-77</v>
      </c>
      <c r="J12" s="19"/>
      <c r="K12" s="177"/>
      <c r="L12" s="204"/>
      <c r="M12" s="204"/>
    </row>
    <row r="13" spans="1:13" s="4" customFormat="1" ht="55.5" customHeight="1" x14ac:dyDescent="0.25">
      <c r="A13" s="14" t="s">
        <v>39</v>
      </c>
      <c r="B13" s="136">
        <v>11619</v>
      </c>
      <c r="C13" s="136">
        <v>7363</v>
      </c>
      <c r="D13" s="11">
        <f t="shared" si="0"/>
        <v>63.370341681728206</v>
      </c>
      <c r="E13" s="128">
        <f t="shared" si="1"/>
        <v>-4256</v>
      </c>
      <c r="F13" s="136">
        <v>6324</v>
      </c>
      <c r="G13" s="136">
        <v>3969</v>
      </c>
      <c r="H13" s="11">
        <f t="shared" si="2"/>
        <v>62.760910815939276</v>
      </c>
      <c r="I13" s="128">
        <f t="shared" si="3"/>
        <v>-2355</v>
      </c>
      <c r="J13" s="19"/>
      <c r="K13" s="177"/>
      <c r="L13" s="204"/>
      <c r="M13" s="204"/>
    </row>
    <row r="14" spans="1:13" s="4" customFormat="1" ht="12.75" customHeight="1" x14ac:dyDescent="0.25">
      <c r="A14" s="234" t="s">
        <v>4</v>
      </c>
      <c r="B14" s="235"/>
      <c r="C14" s="235"/>
      <c r="D14" s="235"/>
      <c r="E14" s="235"/>
      <c r="F14" s="235"/>
      <c r="G14" s="235"/>
      <c r="H14" s="235"/>
      <c r="I14" s="235"/>
      <c r="J14" s="19"/>
      <c r="K14" s="177"/>
      <c r="M14" s="204"/>
    </row>
    <row r="15" spans="1:13" s="4" customFormat="1" ht="18" customHeight="1" x14ac:dyDescent="0.25">
      <c r="A15" s="236"/>
      <c r="B15" s="237"/>
      <c r="C15" s="237"/>
      <c r="D15" s="237"/>
      <c r="E15" s="237"/>
      <c r="F15" s="237"/>
      <c r="G15" s="237"/>
      <c r="H15" s="237"/>
      <c r="I15" s="237"/>
      <c r="J15" s="19"/>
      <c r="K15" s="177"/>
      <c r="L15" s="204"/>
      <c r="M15" s="204"/>
    </row>
    <row r="16" spans="1:13" s="4" customFormat="1" ht="20.25" customHeight="1" x14ac:dyDescent="0.25">
      <c r="A16" s="231" t="s">
        <v>0</v>
      </c>
      <c r="B16" s="238" t="s">
        <v>89</v>
      </c>
      <c r="C16" s="238" t="s">
        <v>98</v>
      </c>
      <c r="D16" s="253" t="s">
        <v>1</v>
      </c>
      <c r="E16" s="254"/>
      <c r="F16" s="238" t="s">
        <v>89</v>
      </c>
      <c r="G16" s="238" t="s">
        <v>98</v>
      </c>
      <c r="H16" s="253" t="s">
        <v>1</v>
      </c>
      <c r="I16" s="254"/>
      <c r="J16" s="19"/>
      <c r="K16" s="177"/>
      <c r="L16" s="204"/>
      <c r="M16" s="204"/>
    </row>
    <row r="17" spans="1:13" ht="35.25" customHeight="1" x14ac:dyDescent="0.3">
      <c r="A17" s="232"/>
      <c r="B17" s="238"/>
      <c r="C17" s="238"/>
      <c r="D17" s="18" t="s">
        <v>2</v>
      </c>
      <c r="E17" s="6" t="s">
        <v>42</v>
      </c>
      <c r="F17" s="238"/>
      <c r="G17" s="238"/>
      <c r="H17" s="18" t="s">
        <v>2</v>
      </c>
      <c r="I17" s="6" t="s">
        <v>42</v>
      </c>
      <c r="J17" s="20"/>
      <c r="K17" s="177"/>
      <c r="L17" s="204"/>
      <c r="M17" s="204"/>
    </row>
    <row r="18" spans="1:13" ht="30" customHeight="1" x14ac:dyDescent="0.3">
      <c r="A18" s="10" t="s">
        <v>76</v>
      </c>
      <c r="B18" s="134" t="s">
        <v>75</v>
      </c>
      <c r="C18" s="134">
        <v>5875</v>
      </c>
      <c r="D18" s="134" t="s">
        <v>70</v>
      </c>
      <c r="E18" s="134" t="s">
        <v>70</v>
      </c>
      <c r="F18" s="134" t="s">
        <v>75</v>
      </c>
      <c r="G18" s="127">
        <v>3058</v>
      </c>
      <c r="H18" s="134" t="s">
        <v>70</v>
      </c>
      <c r="I18" s="134" t="s">
        <v>70</v>
      </c>
      <c r="J18" s="20"/>
      <c r="K18" s="177"/>
      <c r="L18" s="204"/>
      <c r="M18" s="204"/>
    </row>
    <row r="19" spans="1:13" ht="30" customHeight="1" x14ac:dyDescent="0.3">
      <c r="A19" s="1" t="s">
        <v>36</v>
      </c>
      <c r="B19" s="134">
        <v>8429</v>
      </c>
      <c r="C19" s="134">
        <v>5470</v>
      </c>
      <c r="D19" s="159">
        <f t="shared" ref="D19:D20" si="4">C19/B19*100</f>
        <v>64.895005338711584</v>
      </c>
      <c r="E19" s="160">
        <f t="shared" ref="E19:E20" si="5">C19-B19</f>
        <v>-2959</v>
      </c>
      <c r="F19" s="127">
        <v>4445</v>
      </c>
      <c r="G19" s="127">
        <v>2680</v>
      </c>
      <c r="H19" s="148">
        <f t="shared" ref="H19:H20" si="6">G19/F19*100</f>
        <v>60.292463442069746</v>
      </c>
      <c r="I19" s="156">
        <f t="shared" ref="I19:I20" si="7">G19-F19</f>
        <v>-1765</v>
      </c>
      <c r="J19" s="20"/>
      <c r="K19" s="177"/>
      <c r="L19" s="204"/>
      <c r="M19" s="204"/>
    </row>
    <row r="20" spans="1:13" ht="30" customHeight="1" x14ac:dyDescent="0.3">
      <c r="A20" s="1" t="s">
        <v>40</v>
      </c>
      <c r="B20" s="134">
        <v>7594</v>
      </c>
      <c r="C20" s="134">
        <v>4635</v>
      </c>
      <c r="D20" s="159">
        <f t="shared" si="4"/>
        <v>61.035027653410587</v>
      </c>
      <c r="E20" s="160">
        <f t="shared" si="5"/>
        <v>-2959</v>
      </c>
      <c r="F20" s="127">
        <v>4070</v>
      </c>
      <c r="G20" s="127">
        <v>2418</v>
      </c>
      <c r="H20" s="148">
        <f t="shared" si="6"/>
        <v>59.41031941031941</v>
      </c>
      <c r="I20" s="156">
        <f t="shared" si="7"/>
        <v>-1652</v>
      </c>
      <c r="J20" s="20"/>
      <c r="K20" s="177"/>
      <c r="L20" s="204"/>
      <c r="M20" s="204"/>
    </row>
    <row r="21" spans="1:13" ht="53.25" customHeight="1" x14ac:dyDescent="0.3">
      <c r="A21" s="233" t="s">
        <v>77</v>
      </c>
      <c r="B21" s="233"/>
      <c r="C21" s="233"/>
      <c r="D21" s="233"/>
      <c r="E21" s="233"/>
      <c r="F21" s="233"/>
      <c r="G21" s="233"/>
      <c r="H21" s="233"/>
      <c r="I21" s="233"/>
      <c r="J21" s="20"/>
      <c r="K21" s="177"/>
      <c r="M21" s="20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R7" sqref="R7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65" t="s">
        <v>99</v>
      </c>
      <c r="C1" s="265"/>
      <c r="D1" s="265"/>
      <c r="E1" s="265"/>
      <c r="F1" s="265"/>
      <c r="G1" s="265"/>
      <c r="H1" s="265"/>
      <c r="I1" s="265"/>
      <c r="J1" s="265"/>
      <c r="K1" s="265"/>
      <c r="L1" s="102"/>
      <c r="M1" s="102"/>
      <c r="N1" s="102"/>
      <c r="O1" s="102"/>
    </row>
    <row r="2" spans="1:24" s="47" customFormat="1" ht="40.5" customHeight="1" x14ac:dyDescent="0.3">
      <c r="A2" s="102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62"/>
      <c r="B4" s="175" t="s">
        <v>72</v>
      </c>
      <c r="C4" s="256" t="s">
        <v>20</v>
      </c>
      <c r="D4" s="256"/>
      <c r="E4" s="256"/>
      <c r="F4" s="256" t="s">
        <v>31</v>
      </c>
      <c r="G4" s="256"/>
      <c r="H4" s="256"/>
      <c r="I4" s="256" t="s">
        <v>15</v>
      </c>
      <c r="J4" s="256"/>
      <c r="K4" s="256"/>
      <c r="L4" s="256" t="s">
        <v>21</v>
      </c>
      <c r="M4" s="256"/>
      <c r="N4" s="256"/>
      <c r="O4" s="256" t="s">
        <v>10</v>
      </c>
      <c r="P4" s="256"/>
      <c r="Q4" s="256"/>
      <c r="R4" s="183" t="s">
        <v>74</v>
      </c>
      <c r="S4" s="257" t="s">
        <v>17</v>
      </c>
      <c r="T4" s="257"/>
      <c r="U4" s="257"/>
      <c r="V4" s="256" t="s">
        <v>16</v>
      </c>
      <c r="W4" s="256"/>
      <c r="X4" s="256"/>
    </row>
    <row r="5" spans="1:24" s="198" customFormat="1" ht="24.75" customHeight="1" x14ac:dyDescent="0.25">
      <c r="A5" s="262"/>
      <c r="B5" s="190" t="s">
        <v>71</v>
      </c>
      <c r="C5" s="190" t="s">
        <v>66</v>
      </c>
      <c r="D5" s="190" t="s">
        <v>71</v>
      </c>
      <c r="E5" s="200" t="s">
        <v>2</v>
      </c>
      <c r="F5" s="190" t="s">
        <v>66</v>
      </c>
      <c r="G5" s="190" t="s">
        <v>71</v>
      </c>
      <c r="H5" s="200" t="s">
        <v>2</v>
      </c>
      <c r="I5" s="190" t="s">
        <v>66</v>
      </c>
      <c r="J5" s="190" t="s">
        <v>71</v>
      </c>
      <c r="K5" s="200" t="s">
        <v>2</v>
      </c>
      <c r="L5" s="190" t="s">
        <v>66</v>
      </c>
      <c r="M5" s="190" t="s">
        <v>71</v>
      </c>
      <c r="N5" s="200" t="s">
        <v>2</v>
      </c>
      <c r="O5" s="190" t="s">
        <v>66</v>
      </c>
      <c r="P5" s="190" t="s">
        <v>71</v>
      </c>
      <c r="Q5" s="200" t="s">
        <v>2</v>
      </c>
      <c r="R5" s="199" t="s">
        <v>71</v>
      </c>
      <c r="S5" s="190" t="s">
        <v>66</v>
      </c>
      <c r="T5" s="190" t="s">
        <v>71</v>
      </c>
      <c r="U5" s="200" t="s">
        <v>2</v>
      </c>
      <c r="V5" s="190" t="s">
        <v>66</v>
      </c>
      <c r="W5" s="190" t="s">
        <v>71</v>
      </c>
      <c r="X5" s="200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70" customFormat="1" ht="24.6" customHeight="1" x14ac:dyDescent="0.25">
      <c r="A7" s="124" t="s">
        <v>43</v>
      </c>
      <c r="B7" s="139">
        <f>SUM(B8:B24)</f>
        <v>9183</v>
      </c>
      <c r="C7" s="139">
        <f t="shared" ref="C7:D7" si="0">SUM(C8:C24)</f>
        <v>12756</v>
      </c>
      <c r="D7" s="139">
        <f t="shared" si="0"/>
        <v>8295</v>
      </c>
      <c r="E7" s="140">
        <f t="shared" ref="E7:E24" si="1">D7/C7*100</f>
        <v>65.028222013170279</v>
      </c>
      <c r="F7" s="139">
        <f t="shared" ref="F7:G7" si="2">SUM(F8:F24)</f>
        <v>2199</v>
      </c>
      <c r="G7" s="139">
        <f t="shared" si="2"/>
        <v>1459</v>
      </c>
      <c r="H7" s="140">
        <f t="shared" ref="H7:H24" si="3">G7/F7*100</f>
        <v>66.348340154615741</v>
      </c>
      <c r="I7" s="139">
        <f t="shared" ref="I7:J7" si="4">SUM(I8:I24)</f>
        <v>1073</v>
      </c>
      <c r="J7" s="139">
        <f t="shared" si="4"/>
        <v>692</v>
      </c>
      <c r="K7" s="140">
        <f t="shared" ref="K7:K24" si="5">J7/I7*100</f>
        <v>64.492078285181734</v>
      </c>
      <c r="L7" s="139">
        <f t="shared" ref="L7:M7" si="6">SUM(L8:L24)</f>
        <v>160</v>
      </c>
      <c r="M7" s="139">
        <f t="shared" si="6"/>
        <v>46</v>
      </c>
      <c r="N7" s="140">
        <f t="shared" ref="N7:N24" si="7">M7/L7*100</f>
        <v>28.749999999999996</v>
      </c>
      <c r="O7" s="139">
        <f t="shared" ref="O7:P7" si="8">SUM(O8:O24)</f>
        <v>11619</v>
      </c>
      <c r="P7" s="139">
        <f t="shared" si="8"/>
        <v>7363</v>
      </c>
      <c r="Q7" s="140">
        <f t="shared" ref="Q7:Q24" si="9">P7/O7*100</f>
        <v>63.370341681728206</v>
      </c>
      <c r="R7" s="139">
        <f t="shared" ref="R7" si="10">SUM(R8:R24)</f>
        <v>5875</v>
      </c>
      <c r="S7" s="139">
        <f t="shared" ref="S7:T7" si="11">SUM(S8:S24)</f>
        <v>8429</v>
      </c>
      <c r="T7" s="139">
        <f t="shared" si="11"/>
        <v>5470</v>
      </c>
      <c r="U7" s="140">
        <f t="shared" ref="U7:U24" si="12">T7/S7*100</f>
        <v>64.895005338711584</v>
      </c>
      <c r="V7" s="139">
        <f t="shared" ref="V7:W7" si="13">SUM(V8:V24)</f>
        <v>7594</v>
      </c>
      <c r="W7" s="139">
        <f t="shared" si="13"/>
        <v>4635</v>
      </c>
      <c r="X7" s="140">
        <f t="shared" ref="X7:X24" si="14">W7/V7*100</f>
        <v>61.035027653410587</v>
      </c>
    </row>
    <row r="8" spans="1:24" ht="16.5" customHeight="1" x14ac:dyDescent="0.25">
      <c r="A8" s="125" t="s">
        <v>44</v>
      </c>
      <c r="B8" s="150">
        <v>170</v>
      </c>
      <c r="C8" s="150">
        <v>271</v>
      </c>
      <c r="D8" s="150">
        <v>164</v>
      </c>
      <c r="E8" s="140">
        <f t="shared" si="1"/>
        <v>60.516605166051662</v>
      </c>
      <c r="F8" s="224">
        <v>40</v>
      </c>
      <c r="G8" s="150">
        <v>28</v>
      </c>
      <c r="H8" s="140">
        <f t="shared" si="3"/>
        <v>70</v>
      </c>
      <c r="I8" s="150">
        <v>13</v>
      </c>
      <c r="J8" s="150">
        <v>11</v>
      </c>
      <c r="K8" s="140">
        <f t="shared" si="5"/>
        <v>84.615384615384613</v>
      </c>
      <c r="L8" s="150">
        <v>2</v>
      </c>
      <c r="M8" s="211">
        <v>0</v>
      </c>
      <c r="N8" s="140">
        <f t="shared" si="7"/>
        <v>0</v>
      </c>
      <c r="O8" s="154">
        <v>242</v>
      </c>
      <c r="P8" s="153">
        <v>156</v>
      </c>
      <c r="Q8" s="140">
        <f t="shared" si="9"/>
        <v>64.462809917355372</v>
      </c>
      <c r="R8" s="150">
        <v>108</v>
      </c>
      <c r="S8" s="150">
        <v>181</v>
      </c>
      <c r="T8" s="150">
        <v>105</v>
      </c>
      <c r="U8" s="140">
        <f t="shared" si="12"/>
        <v>58.011049723756905</v>
      </c>
      <c r="V8" s="150">
        <v>159</v>
      </c>
      <c r="W8" s="150">
        <v>87</v>
      </c>
      <c r="X8" s="140">
        <f t="shared" si="14"/>
        <v>54.716981132075468</v>
      </c>
    </row>
    <row r="9" spans="1:24" ht="16.5" customHeight="1" x14ac:dyDescent="0.25">
      <c r="A9" s="125" t="s">
        <v>45</v>
      </c>
      <c r="B9" s="150">
        <v>2133</v>
      </c>
      <c r="C9" s="150">
        <v>3074</v>
      </c>
      <c r="D9" s="150">
        <v>1919</v>
      </c>
      <c r="E9" s="140">
        <f t="shared" si="1"/>
        <v>62.42680546519194</v>
      </c>
      <c r="F9" s="224">
        <v>271</v>
      </c>
      <c r="G9" s="150">
        <v>164</v>
      </c>
      <c r="H9" s="140">
        <f t="shared" si="3"/>
        <v>60.516605166051662</v>
      </c>
      <c r="I9" s="150">
        <v>160</v>
      </c>
      <c r="J9" s="150">
        <v>121</v>
      </c>
      <c r="K9" s="140">
        <f t="shared" si="5"/>
        <v>75.625</v>
      </c>
      <c r="L9" s="150">
        <v>26</v>
      </c>
      <c r="M9" s="211">
        <v>13</v>
      </c>
      <c r="N9" s="140">
        <f t="shared" si="7"/>
        <v>50</v>
      </c>
      <c r="O9" s="154">
        <v>2602</v>
      </c>
      <c r="P9" s="153">
        <v>1479</v>
      </c>
      <c r="Q9" s="140">
        <f t="shared" si="9"/>
        <v>56.840891621829357</v>
      </c>
      <c r="R9" s="150">
        <v>1444</v>
      </c>
      <c r="S9" s="150">
        <v>2270</v>
      </c>
      <c r="T9" s="150">
        <v>1308</v>
      </c>
      <c r="U9" s="140">
        <f t="shared" si="12"/>
        <v>57.621145374449334</v>
      </c>
      <c r="V9" s="150">
        <v>1932</v>
      </c>
      <c r="W9" s="150">
        <v>1061</v>
      </c>
      <c r="X9" s="140">
        <f t="shared" si="14"/>
        <v>54.917184265010356</v>
      </c>
    </row>
    <row r="10" spans="1:24" ht="16.5" customHeight="1" x14ac:dyDescent="0.25">
      <c r="A10" s="125" t="s">
        <v>46</v>
      </c>
      <c r="B10" s="150">
        <v>205</v>
      </c>
      <c r="C10" s="150">
        <v>270</v>
      </c>
      <c r="D10" s="150">
        <v>177</v>
      </c>
      <c r="E10" s="140">
        <f t="shared" si="1"/>
        <v>65.555555555555557</v>
      </c>
      <c r="F10" s="224">
        <v>39</v>
      </c>
      <c r="G10" s="150">
        <v>49</v>
      </c>
      <c r="H10" s="140">
        <f t="shared" si="3"/>
        <v>125.64102564102564</v>
      </c>
      <c r="I10" s="150">
        <v>24</v>
      </c>
      <c r="J10" s="150">
        <v>26</v>
      </c>
      <c r="K10" s="140">
        <f t="shared" si="5"/>
        <v>108.33333333333333</v>
      </c>
      <c r="L10" s="150">
        <v>0</v>
      </c>
      <c r="M10" s="211">
        <v>0</v>
      </c>
      <c r="N10" s="140" t="s">
        <v>70</v>
      </c>
      <c r="O10" s="154">
        <v>231</v>
      </c>
      <c r="P10" s="153">
        <v>148</v>
      </c>
      <c r="Q10" s="140">
        <f t="shared" si="9"/>
        <v>64.069264069264065</v>
      </c>
      <c r="R10" s="150">
        <v>119</v>
      </c>
      <c r="S10" s="150">
        <v>171</v>
      </c>
      <c r="T10" s="150">
        <v>109</v>
      </c>
      <c r="U10" s="140">
        <f t="shared" si="12"/>
        <v>63.742690058479532</v>
      </c>
      <c r="V10" s="150">
        <v>154</v>
      </c>
      <c r="W10" s="150">
        <v>102</v>
      </c>
      <c r="X10" s="140">
        <f t="shared" si="14"/>
        <v>66.233766233766232</v>
      </c>
    </row>
    <row r="11" spans="1:24" ht="16.5" customHeight="1" x14ac:dyDescent="0.25">
      <c r="A11" s="125" t="s">
        <v>47</v>
      </c>
      <c r="B11" s="150">
        <v>568</v>
      </c>
      <c r="C11" s="150">
        <v>804</v>
      </c>
      <c r="D11" s="150">
        <v>510</v>
      </c>
      <c r="E11" s="140">
        <f t="shared" si="1"/>
        <v>63.432835820895527</v>
      </c>
      <c r="F11" s="224">
        <v>133</v>
      </c>
      <c r="G11" s="150">
        <v>76</v>
      </c>
      <c r="H11" s="140">
        <f t="shared" si="3"/>
        <v>57.142857142857139</v>
      </c>
      <c r="I11" s="150">
        <v>54</v>
      </c>
      <c r="J11" s="150">
        <v>45</v>
      </c>
      <c r="K11" s="140">
        <f t="shared" si="5"/>
        <v>83.333333333333343</v>
      </c>
      <c r="L11" s="150">
        <v>7</v>
      </c>
      <c r="M11" s="211">
        <v>0</v>
      </c>
      <c r="N11" s="140">
        <f t="shared" si="7"/>
        <v>0</v>
      </c>
      <c r="O11" s="154">
        <v>749</v>
      </c>
      <c r="P11" s="153">
        <v>478</v>
      </c>
      <c r="Q11" s="140">
        <f t="shared" si="9"/>
        <v>63.818424566088119</v>
      </c>
      <c r="R11" s="150">
        <v>371</v>
      </c>
      <c r="S11" s="150">
        <v>540</v>
      </c>
      <c r="T11" s="150">
        <v>341</v>
      </c>
      <c r="U11" s="140">
        <f t="shared" si="12"/>
        <v>63.148148148148152</v>
      </c>
      <c r="V11" s="150">
        <v>527</v>
      </c>
      <c r="W11" s="150">
        <v>298</v>
      </c>
      <c r="X11" s="140">
        <f t="shared" si="14"/>
        <v>56.546489563567363</v>
      </c>
    </row>
    <row r="12" spans="1:24" ht="16.5" customHeight="1" x14ac:dyDescent="0.25">
      <c r="A12" s="125" t="s">
        <v>48</v>
      </c>
      <c r="B12" s="150">
        <v>342</v>
      </c>
      <c r="C12" s="150">
        <v>422</v>
      </c>
      <c r="D12" s="150">
        <v>293</v>
      </c>
      <c r="E12" s="140">
        <f t="shared" si="1"/>
        <v>69.431279620853076</v>
      </c>
      <c r="F12" s="224">
        <v>84</v>
      </c>
      <c r="G12" s="150">
        <v>80</v>
      </c>
      <c r="H12" s="140">
        <f t="shared" si="3"/>
        <v>95.238095238095227</v>
      </c>
      <c r="I12" s="150">
        <v>42</v>
      </c>
      <c r="J12" s="150">
        <v>50</v>
      </c>
      <c r="K12" s="140">
        <f t="shared" si="5"/>
        <v>119.04761904761905</v>
      </c>
      <c r="L12" s="150">
        <v>0</v>
      </c>
      <c r="M12" s="211">
        <v>0</v>
      </c>
      <c r="N12" s="140" t="s">
        <v>70</v>
      </c>
      <c r="O12" s="154">
        <v>407</v>
      </c>
      <c r="P12" s="153">
        <v>227</v>
      </c>
      <c r="Q12" s="140">
        <f t="shared" si="9"/>
        <v>55.773955773955777</v>
      </c>
      <c r="R12" s="150">
        <v>204</v>
      </c>
      <c r="S12" s="150">
        <v>280</v>
      </c>
      <c r="T12" s="150">
        <v>185</v>
      </c>
      <c r="U12" s="140">
        <f t="shared" si="12"/>
        <v>66.071428571428569</v>
      </c>
      <c r="V12" s="150">
        <v>260</v>
      </c>
      <c r="W12" s="150">
        <v>178</v>
      </c>
      <c r="X12" s="140">
        <f t="shared" si="14"/>
        <v>68.461538461538467</v>
      </c>
    </row>
    <row r="13" spans="1:24" ht="16.5" customHeight="1" x14ac:dyDescent="0.25">
      <c r="A13" s="125" t="s">
        <v>49</v>
      </c>
      <c r="B13" s="150">
        <v>315</v>
      </c>
      <c r="C13" s="150">
        <v>486</v>
      </c>
      <c r="D13" s="150">
        <v>295</v>
      </c>
      <c r="E13" s="140">
        <f t="shared" si="1"/>
        <v>60.699588477366248</v>
      </c>
      <c r="F13" s="224">
        <v>63</v>
      </c>
      <c r="G13" s="150">
        <v>34</v>
      </c>
      <c r="H13" s="140">
        <f t="shared" si="3"/>
        <v>53.968253968253968</v>
      </c>
      <c r="I13" s="150">
        <v>24</v>
      </c>
      <c r="J13" s="150">
        <v>4</v>
      </c>
      <c r="K13" s="140">
        <f t="shared" si="5"/>
        <v>16.666666666666664</v>
      </c>
      <c r="L13" s="150">
        <v>2</v>
      </c>
      <c r="M13" s="211">
        <v>0</v>
      </c>
      <c r="N13" s="140">
        <f t="shared" si="7"/>
        <v>0</v>
      </c>
      <c r="O13" s="154">
        <v>445</v>
      </c>
      <c r="P13" s="153">
        <v>248</v>
      </c>
      <c r="Q13" s="140">
        <f t="shared" si="9"/>
        <v>55.730337078651679</v>
      </c>
      <c r="R13" s="150">
        <v>218</v>
      </c>
      <c r="S13" s="150">
        <v>321</v>
      </c>
      <c r="T13" s="150">
        <v>208</v>
      </c>
      <c r="U13" s="140">
        <f t="shared" si="12"/>
        <v>64.797507788161994</v>
      </c>
      <c r="V13" s="150">
        <v>308</v>
      </c>
      <c r="W13" s="150">
        <v>180</v>
      </c>
      <c r="X13" s="140">
        <f t="shared" si="14"/>
        <v>58.441558441558442</v>
      </c>
    </row>
    <row r="14" spans="1:24" ht="16.5" customHeight="1" x14ac:dyDescent="0.25">
      <c r="A14" s="125" t="s">
        <v>50</v>
      </c>
      <c r="B14" s="150">
        <v>456</v>
      </c>
      <c r="C14" s="150">
        <v>620</v>
      </c>
      <c r="D14" s="150">
        <v>421</v>
      </c>
      <c r="E14" s="140">
        <f t="shared" si="1"/>
        <v>67.903225806451616</v>
      </c>
      <c r="F14" s="224">
        <v>97</v>
      </c>
      <c r="G14" s="150">
        <v>48</v>
      </c>
      <c r="H14" s="140">
        <f t="shared" si="3"/>
        <v>49.484536082474229</v>
      </c>
      <c r="I14" s="150">
        <v>24</v>
      </c>
      <c r="J14" s="150">
        <v>21</v>
      </c>
      <c r="K14" s="140">
        <f t="shared" si="5"/>
        <v>87.5</v>
      </c>
      <c r="L14" s="150">
        <v>0</v>
      </c>
      <c r="M14" s="211">
        <v>0</v>
      </c>
      <c r="N14" s="140" t="s">
        <v>70</v>
      </c>
      <c r="O14" s="154">
        <v>539</v>
      </c>
      <c r="P14" s="153">
        <v>391</v>
      </c>
      <c r="Q14" s="140">
        <f t="shared" si="9"/>
        <v>72.541743970315395</v>
      </c>
      <c r="R14" s="150">
        <v>286</v>
      </c>
      <c r="S14" s="150">
        <v>456</v>
      </c>
      <c r="T14" s="150">
        <v>273</v>
      </c>
      <c r="U14" s="140">
        <f t="shared" si="12"/>
        <v>59.868421052631582</v>
      </c>
      <c r="V14" s="150">
        <v>405</v>
      </c>
      <c r="W14" s="150">
        <v>213</v>
      </c>
      <c r="X14" s="140">
        <f t="shared" si="14"/>
        <v>52.592592592592588</v>
      </c>
    </row>
    <row r="15" spans="1:24" ht="16.5" customHeight="1" x14ac:dyDescent="0.25">
      <c r="A15" s="125" t="s">
        <v>51</v>
      </c>
      <c r="B15" s="150">
        <v>565</v>
      </c>
      <c r="C15" s="150">
        <v>733</v>
      </c>
      <c r="D15" s="150">
        <v>537</v>
      </c>
      <c r="E15" s="140">
        <f t="shared" si="1"/>
        <v>73.260572987721702</v>
      </c>
      <c r="F15" s="224">
        <v>235</v>
      </c>
      <c r="G15" s="150">
        <v>184</v>
      </c>
      <c r="H15" s="140">
        <f t="shared" si="3"/>
        <v>78.297872340425528</v>
      </c>
      <c r="I15" s="150">
        <v>103</v>
      </c>
      <c r="J15" s="150">
        <v>115</v>
      </c>
      <c r="K15" s="140">
        <f t="shared" si="5"/>
        <v>111.65048543689321</v>
      </c>
      <c r="L15" s="150">
        <v>66</v>
      </c>
      <c r="M15" s="211">
        <v>4</v>
      </c>
      <c r="N15" s="140">
        <f t="shared" si="7"/>
        <v>6.0606060606060606</v>
      </c>
      <c r="O15" s="154">
        <v>684</v>
      </c>
      <c r="P15" s="153">
        <v>501</v>
      </c>
      <c r="Q15" s="140">
        <f t="shared" si="9"/>
        <v>73.245614035087712</v>
      </c>
      <c r="R15" s="150">
        <v>330</v>
      </c>
      <c r="S15" s="150">
        <v>428</v>
      </c>
      <c r="T15" s="150">
        <v>323</v>
      </c>
      <c r="U15" s="140">
        <f t="shared" si="12"/>
        <v>75.467289719626166</v>
      </c>
      <c r="V15" s="150">
        <v>386</v>
      </c>
      <c r="W15" s="150">
        <v>279</v>
      </c>
      <c r="X15" s="140">
        <f t="shared" si="14"/>
        <v>72.279792746113998</v>
      </c>
    </row>
    <row r="16" spans="1:24" ht="16.5" customHeight="1" x14ac:dyDescent="0.25">
      <c r="A16" s="125" t="s">
        <v>52</v>
      </c>
      <c r="B16" s="150">
        <v>608</v>
      </c>
      <c r="C16" s="150">
        <v>866</v>
      </c>
      <c r="D16" s="150">
        <v>560</v>
      </c>
      <c r="E16" s="140">
        <f t="shared" si="1"/>
        <v>64.665127020785221</v>
      </c>
      <c r="F16" s="224">
        <v>232</v>
      </c>
      <c r="G16" s="150">
        <v>111</v>
      </c>
      <c r="H16" s="140">
        <f t="shared" si="3"/>
        <v>47.844827586206897</v>
      </c>
      <c r="I16" s="150">
        <v>102</v>
      </c>
      <c r="J16" s="150">
        <v>42</v>
      </c>
      <c r="K16" s="140">
        <f t="shared" si="5"/>
        <v>41.17647058823529</v>
      </c>
      <c r="L16" s="150">
        <v>17</v>
      </c>
      <c r="M16" s="211">
        <v>0</v>
      </c>
      <c r="N16" s="140">
        <f t="shared" si="7"/>
        <v>0</v>
      </c>
      <c r="O16" s="154">
        <v>795</v>
      </c>
      <c r="P16" s="153">
        <v>520</v>
      </c>
      <c r="Q16" s="140">
        <f t="shared" si="9"/>
        <v>65.408805031446533</v>
      </c>
      <c r="R16" s="150">
        <v>409</v>
      </c>
      <c r="S16" s="150">
        <v>487</v>
      </c>
      <c r="T16" s="150">
        <v>385</v>
      </c>
      <c r="U16" s="140">
        <f t="shared" si="12"/>
        <v>79.05544147843942</v>
      </c>
      <c r="V16" s="150">
        <v>450</v>
      </c>
      <c r="W16" s="150">
        <v>336</v>
      </c>
      <c r="X16" s="140">
        <f t="shared" si="14"/>
        <v>74.666666666666671</v>
      </c>
    </row>
    <row r="17" spans="1:24" ht="16.5" customHeight="1" x14ac:dyDescent="0.25">
      <c r="A17" s="125" t="s">
        <v>53</v>
      </c>
      <c r="B17" s="150">
        <v>627</v>
      </c>
      <c r="C17" s="150">
        <v>710</v>
      </c>
      <c r="D17" s="150">
        <v>526</v>
      </c>
      <c r="E17" s="140">
        <f t="shared" si="1"/>
        <v>74.08450704225352</v>
      </c>
      <c r="F17" s="224">
        <v>155</v>
      </c>
      <c r="G17" s="150">
        <v>125</v>
      </c>
      <c r="H17" s="140">
        <f t="shared" si="3"/>
        <v>80.645161290322577</v>
      </c>
      <c r="I17" s="150">
        <v>87</v>
      </c>
      <c r="J17" s="150">
        <v>47</v>
      </c>
      <c r="K17" s="140">
        <f t="shared" si="5"/>
        <v>54.022988505747129</v>
      </c>
      <c r="L17" s="150">
        <v>4</v>
      </c>
      <c r="M17" s="211">
        <v>5</v>
      </c>
      <c r="N17" s="140">
        <f t="shared" si="7"/>
        <v>125</v>
      </c>
      <c r="O17" s="154">
        <v>683</v>
      </c>
      <c r="P17" s="153">
        <v>490</v>
      </c>
      <c r="Q17" s="140">
        <f t="shared" si="9"/>
        <v>71.742313323572475</v>
      </c>
      <c r="R17" s="150">
        <v>403</v>
      </c>
      <c r="S17" s="150">
        <v>427</v>
      </c>
      <c r="T17" s="150">
        <v>358</v>
      </c>
      <c r="U17" s="140">
        <f t="shared" si="12"/>
        <v>83.840749414519905</v>
      </c>
      <c r="V17" s="150">
        <v>388</v>
      </c>
      <c r="W17" s="150">
        <v>308</v>
      </c>
      <c r="X17" s="140">
        <f t="shared" si="14"/>
        <v>79.381443298969074</v>
      </c>
    </row>
    <row r="18" spans="1:24" ht="16.5" customHeight="1" x14ac:dyDescent="0.25">
      <c r="A18" s="125" t="s">
        <v>54</v>
      </c>
      <c r="B18" s="150">
        <v>228</v>
      </c>
      <c r="C18" s="150">
        <v>354</v>
      </c>
      <c r="D18" s="150">
        <v>194</v>
      </c>
      <c r="E18" s="140">
        <f t="shared" si="1"/>
        <v>54.802259887005647</v>
      </c>
      <c r="F18" s="224">
        <v>71</v>
      </c>
      <c r="G18" s="150">
        <v>42</v>
      </c>
      <c r="H18" s="140">
        <f t="shared" si="3"/>
        <v>59.154929577464785</v>
      </c>
      <c r="I18" s="150">
        <v>25</v>
      </c>
      <c r="J18" s="150">
        <v>10</v>
      </c>
      <c r="K18" s="140">
        <f t="shared" si="5"/>
        <v>40</v>
      </c>
      <c r="L18" s="150">
        <v>7</v>
      </c>
      <c r="M18" s="211">
        <v>7</v>
      </c>
      <c r="N18" s="140">
        <f t="shared" si="7"/>
        <v>100</v>
      </c>
      <c r="O18" s="154">
        <v>343</v>
      </c>
      <c r="P18" s="153">
        <v>182</v>
      </c>
      <c r="Q18" s="140">
        <f t="shared" si="9"/>
        <v>53.061224489795919</v>
      </c>
      <c r="R18" s="150">
        <v>144</v>
      </c>
      <c r="S18" s="150">
        <v>220</v>
      </c>
      <c r="T18" s="150">
        <v>131</v>
      </c>
      <c r="U18" s="140">
        <f t="shared" si="12"/>
        <v>59.545454545454547</v>
      </c>
      <c r="V18" s="150">
        <v>205</v>
      </c>
      <c r="W18" s="150">
        <v>124</v>
      </c>
      <c r="X18" s="140">
        <f t="shared" si="14"/>
        <v>60.487804878048777</v>
      </c>
    </row>
    <row r="19" spans="1:24" ht="16.5" customHeight="1" x14ac:dyDescent="0.25">
      <c r="A19" s="125" t="s">
        <v>55</v>
      </c>
      <c r="B19" s="150">
        <v>480</v>
      </c>
      <c r="C19" s="150">
        <v>639</v>
      </c>
      <c r="D19" s="150">
        <v>421</v>
      </c>
      <c r="E19" s="140">
        <f t="shared" si="1"/>
        <v>65.884194053208134</v>
      </c>
      <c r="F19" s="224">
        <v>195</v>
      </c>
      <c r="G19" s="150">
        <v>120</v>
      </c>
      <c r="H19" s="140">
        <f t="shared" si="3"/>
        <v>61.53846153846154</v>
      </c>
      <c r="I19" s="150">
        <v>79</v>
      </c>
      <c r="J19" s="150">
        <v>43</v>
      </c>
      <c r="K19" s="140">
        <f t="shared" si="5"/>
        <v>54.430379746835442</v>
      </c>
      <c r="L19" s="150">
        <v>6</v>
      </c>
      <c r="M19" s="211">
        <v>14</v>
      </c>
      <c r="N19" s="140">
        <f t="shared" si="7"/>
        <v>233.33333333333334</v>
      </c>
      <c r="O19" s="154">
        <v>632</v>
      </c>
      <c r="P19" s="153">
        <v>401</v>
      </c>
      <c r="Q19" s="140">
        <f t="shared" si="9"/>
        <v>63.449367088607602</v>
      </c>
      <c r="R19" s="150">
        <v>305</v>
      </c>
      <c r="S19" s="150">
        <v>362</v>
      </c>
      <c r="T19" s="150">
        <v>280</v>
      </c>
      <c r="U19" s="140">
        <f t="shared" si="12"/>
        <v>77.348066298342545</v>
      </c>
      <c r="V19" s="150">
        <v>334</v>
      </c>
      <c r="W19" s="150">
        <v>236</v>
      </c>
      <c r="X19" s="140">
        <f t="shared" si="14"/>
        <v>70.658682634730539</v>
      </c>
    </row>
    <row r="20" spans="1:24" ht="16.5" customHeight="1" x14ac:dyDescent="0.25">
      <c r="A20" s="125" t="s">
        <v>56</v>
      </c>
      <c r="B20" s="150">
        <v>281</v>
      </c>
      <c r="C20" s="150">
        <v>365</v>
      </c>
      <c r="D20" s="150">
        <v>256</v>
      </c>
      <c r="E20" s="140">
        <f t="shared" si="1"/>
        <v>70.136986301369859</v>
      </c>
      <c r="F20" s="224">
        <v>73</v>
      </c>
      <c r="G20" s="150">
        <v>43</v>
      </c>
      <c r="H20" s="140">
        <f t="shared" si="3"/>
        <v>58.904109589041099</v>
      </c>
      <c r="I20" s="150">
        <v>27</v>
      </c>
      <c r="J20" s="150">
        <v>12</v>
      </c>
      <c r="K20" s="140">
        <f t="shared" si="5"/>
        <v>44.444444444444443</v>
      </c>
      <c r="L20" s="150">
        <v>2</v>
      </c>
      <c r="M20" s="211">
        <v>0</v>
      </c>
      <c r="N20" s="140">
        <f t="shared" si="7"/>
        <v>0</v>
      </c>
      <c r="O20" s="154">
        <v>341</v>
      </c>
      <c r="P20" s="153">
        <v>244</v>
      </c>
      <c r="Q20" s="140">
        <f t="shared" si="9"/>
        <v>71.554252199413497</v>
      </c>
      <c r="R20" s="150">
        <v>175</v>
      </c>
      <c r="S20" s="150">
        <v>247</v>
      </c>
      <c r="T20" s="150">
        <v>167</v>
      </c>
      <c r="U20" s="140">
        <f t="shared" si="12"/>
        <v>67.611336032388664</v>
      </c>
      <c r="V20" s="150">
        <v>222</v>
      </c>
      <c r="W20" s="150">
        <v>150</v>
      </c>
      <c r="X20" s="140">
        <f t="shared" si="14"/>
        <v>67.567567567567565</v>
      </c>
    </row>
    <row r="21" spans="1:24" ht="16.5" customHeight="1" x14ac:dyDescent="0.25">
      <c r="A21" s="125" t="s">
        <v>57</v>
      </c>
      <c r="B21" s="150">
        <v>240</v>
      </c>
      <c r="C21" s="150">
        <v>438</v>
      </c>
      <c r="D21" s="150">
        <v>230</v>
      </c>
      <c r="E21" s="140">
        <f t="shared" si="1"/>
        <v>52.51141552511416</v>
      </c>
      <c r="F21" s="224">
        <v>68</v>
      </c>
      <c r="G21" s="150">
        <v>24</v>
      </c>
      <c r="H21" s="140">
        <f t="shared" si="3"/>
        <v>35.294117647058826</v>
      </c>
      <c r="I21" s="150">
        <v>28</v>
      </c>
      <c r="J21" s="150">
        <v>19</v>
      </c>
      <c r="K21" s="140">
        <f t="shared" si="5"/>
        <v>67.857142857142861</v>
      </c>
      <c r="L21" s="150">
        <v>0</v>
      </c>
      <c r="M21" s="211">
        <v>0</v>
      </c>
      <c r="N21" s="140" t="s">
        <v>70</v>
      </c>
      <c r="O21" s="154">
        <v>430</v>
      </c>
      <c r="P21" s="153">
        <v>217</v>
      </c>
      <c r="Q21" s="140">
        <f t="shared" si="9"/>
        <v>50.465116279069768</v>
      </c>
      <c r="R21" s="150">
        <v>173</v>
      </c>
      <c r="S21" s="150">
        <v>308</v>
      </c>
      <c r="T21" s="150">
        <v>171</v>
      </c>
      <c r="U21" s="140">
        <f t="shared" si="12"/>
        <v>55.519480519480524</v>
      </c>
      <c r="V21" s="150">
        <v>275</v>
      </c>
      <c r="W21" s="150">
        <v>150</v>
      </c>
      <c r="X21" s="140">
        <f t="shared" si="14"/>
        <v>54.54545454545454</v>
      </c>
    </row>
    <row r="22" spans="1:24" ht="16.5" customHeight="1" x14ac:dyDescent="0.25">
      <c r="A22" s="125" t="s">
        <v>58</v>
      </c>
      <c r="B22" s="150">
        <v>236</v>
      </c>
      <c r="C22" s="150">
        <v>370</v>
      </c>
      <c r="D22" s="150">
        <v>227</v>
      </c>
      <c r="E22" s="140">
        <f t="shared" si="1"/>
        <v>61.351351351351347</v>
      </c>
      <c r="F22" s="224">
        <v>58</v>
      </c>
      <c r="G22" s="150">
        <v>26</v>
      </c>
      <c r="H22" s="140">
        <f t="shared" si="3"/>
        <v>44.827586206896555</v>
      </c>
      <c r="I22" s="150">
        <v>47</v>
      </c>
      <c r="J22" s="150">
        <v>6</v>
      </c>
      <c r="K22" s="140">
        <f t="shared" si="5"/>
        <v>12.76595744680851</v>
      </c>
      <c r="L22" s="150">
        <v>2</v>
      </c>
      <c r="M22" s="211">
        <v>0</v>
      </c>
      <c r="N22" s="140">
        <f t="shared" si="7"/>
        <v>0</v>
      </c>
      <c r="O22" s="154">
        <v>334</v>
      </c>
      <c r="P22" s="153">
        <v>207</v>
      </c>
      <c r="Q22" s="140">
        <f t="shared" si="9"/>
        <v>61.97604790419161</v>
      </c>
      <c r="R22" s="150">
        <v>151</v>
      </c>
      <c r="S22" s="150">
        <v>233</v>
      </c>
      <c r="T22" s="150">
        <v>151</v>
      </c>
      <c r="U22" s="140">
        <f t="shared" si="12"/>
        <v>64.806866952789704</v>
      </c>
      <c r="V22" s="150">
        <v>228</v>
      </c>
      <c r="W22" s="150">
        <v>140</v>
      </c>
      <c r="X22" s="140">
        <f t="shared" si="14"/>
        <v>61.403508771929829</v>
      </c>
    </row>
    <row r="23" spans="1:24" ht="16.5" customHeight="1" x14ac:dyDescent="0.25">
      <c r="A23" s="125" t="s">
        <v>59</v>
      </c>
      <c r="B23" s="150">
        <v>869</v>
      </c>
      <c r="C23" s="150">
        <v>1150</v>
      </c>
      <c r="D23" s="150">
        <v>785</v>
      </c>
      <c r="E23" s="140">
        <f t="shared" si="1"/>
        <v>68.260869565217391</v>
      </c>
      <c r="F23" s="224">
        <v>165</v>
      </c>
      <c r="G23" s="150">
        <v>172</v>
      </c>
      <c r="H23" s="140">
        <f t="shared" si="3"/>
        <v>104.24242424242425</v>
      </c>
      <c r="I23" s="150">
        <v>106</v>
      </c>
      <c r="J23" s="150">
        <v>80</v>
      </c>
      <c r="K23" s="140">
        <f t="shared" si="5"/>
        <v>75.471698113207552</v>
      </c>
      <c r="L23" s="150">
        <v>6</v>
      </c>
      <c r="M23" s="211">
        <v>3</v>
      </c>
      <c r="N23" s="140">
        <f t="shared" si="7"/>
        <v>50</v>
      </c>
      <c r="O23" s="154">
        <v>1013</v>
      </c>
      <c r="P23" s="153">
        <v>714</v>
      </c>
      <c r="Q23" s="140">
        <f t="shared" si="9"/>
        <v>70.483711747285298</v>
      </c>
      <c r="R23" s="150">
        <v>508</v>
      </c>
      <c r="S23" s="150">
        <v>769</v>
      </c>
      <c r="T23" s="150">
        <v>467</v>
      </c>
      <c r="U23" s="140">
        <f t="shared" si="12"/>
        <v>60.728218465539662</v>
      </c>
      <c r="V23" s="150">
        <v>680</v>
      </c>
      <c r="W23" s="150">
        <v>376</v>
      </c>
      <c r="X23" s="140">
        <f t="shared" si="14"/>
        <v>55.294117647058826</v>
      </c>
    </row>
    <row r="24" spans="1:24" ht="16.5" customHeight="1" x14ac:dyDescent="0.25">
      <c r="A24" s="125" t="s">
        <v>60</v>
      </c>
      <c r="B24" s="150">
        <v>860</v>
      </c>
      <c r="C24" s="150">
        <v>1184</v>
      </c>
      <c r="D24" s="150">
        <v>780</v>
      </c>
      <c r="E24" s="140">
        <f t="shared" si="1"/>
        <v>65.878378378378372</v>
      </c>
      <c r="F24" s="224">
        <v>220</v>
      </c>
      <c r="G24" s="150">
        <v>133</v>
      </c>
      <c r="H24" s="140">
        <f t="shared" si="3"/>
        <v>60.454545454545453</v>
      </c>
      <c r="I24" s="150">
        <v>128</v>
      </c>
      <c r="J24" s="150">
        <v>40</v>
      </c>
      <c r="K24" s="140">
        <f t="shared" si="5"/>
        <v>31.25</v>
      </c>
      <c r="L24" s="150">
        <v>13</v>
      </c>
      <c r="M24" s="150">
        <v>0</v>
      </c>
      <c r="N24" s="140">
        <f t="shared" si="7"/>
        <v>0</v>
      </c>
      <c r="O24" s="154">
        <v>1149</v>
      </c>
      <c r="P24" s="154">
        <v>760</v>
      </c>
      <c r="Q24" s="140">
        <f t="shared" si="9"/>
        <v>66.144473455178428</v>
      </c>
      <c r="R24" s="150">
        <v>527</v>
      </c>
      <c r="S24" s="150">
        <v>729</v>
      </c>
      <c r="T24" s="150">
        <v>508</v>
      </c>
      <c r="U24" s="140">
        <f t="shared" si="12"/>
        <v>69.684499314128942</v>
      </c>
      <c r="V24" s="150">
        <v>681</v>
      </c>
      <c r="W24" s="150">
        <v>417</v>
      </c>
      <c r="X24" s="140">
        <f t="shared" si="14"/>
        <v>61.233480176211451</v>
      </c>
    </row>
    <row r="25" spans="1:24" ht="39" customHeight="1" x14ac:dyDescent="0.25">
      <c r="B25" s="241" t="s">
        <v>77</v>
      </c>
      <c r="C25" s="241"/>
      <c r="D25" s="241"/>
      <c r="E25" s="241"/>
      <c r="F25" s="241"/>
      <c r="G25" s="241"/>
      <c r="H25" s="241"/>
      <c r="I25" s="241"/>
      <c r="J25" s="241"/>
      <c r="K25" s="241"/>
      <c r="L25" s="178"/>
      <c r="M25" s="178"/>
      <c r="N25" s="178"/>
      <c r="O25" s="178"/>
      <c r="P25" s="65"/>
      <c r="Q25" s="66"/>
      <c r="R25" s="66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1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1" zoomScale="85" zoomScaleNormal="85" zoomScaleSheetLayoutView="85" workbookViewId="0">
      <selection activeCell="F31" sqref="F31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65" t="s">
        <v>100</v>
      </c>
      <c r="C2" s="265"/>
      <c r="D2" s="265"/>
      <c r="E2" s="265"/>
      <c r="F2" s="265"/>
      <c r="G2" s="265"/>
      <c r="H2" s="265"/>
      <c r="I2" s="265"/>
      <c r="J2" s="265"/>
      <c r="K2" s="265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62"/>
      <c r="B4" s="175" t="s">
        <v>72</v>
      </c>
      <c r="C4" s="256" t="s">
        <v>20</v>
      </c>
      <c r="D4" s="256"/>
      <c r="E4" s="256"/>
      <c r="F4" s="256" t="s">
        <v>31</v>
      </c>
      <c r="G4" s="256"/>
      <c r="H4" s="256"/>
      <c r="I4" s="256" t="s">
        <v>15</v>
      </c>
      <c r="J4" s="256"/>
      <c r="K4" s="256"/>
      <c r="L4" s="256" t="s">
        <v>21</v>
      </c>
      <c r="M4" s="256"/>
      <c r="N4" s="256"/>
      <c r="O4" s="256" t="s">
        <v>10</v>
      </c>
      <c r="P4" s="256"/>
      <c r="Q4" s="256"/>
      <c r="R4" s="183" t="s">
        <v>74</v>
      </c>
      <c r="S4" s="257" t="s">
        <v>17</v>
      </c>
      <c r="T4" s="257"/>
      <c r="U4" s="257"/>
      <c r="V4" s="256" t="s">
        <v>16</v>
      </c>
      <c r="W4" s="256"/>
      <c r="X4" s="256"/>
    </row>
    <row r="5" spans="1:24" s="50" customFormat="1" ht="26.25" customHeight="1" x14ac:dyDescent="0.2">
      <c r="A5" s="262"/>
      <c r="B5" s="190" t="s">
        <v>71</v>
      </c>
      <c r="C5" s="190" t="s">
        <v>66</v>
      </c>
      <c r="D5" s="190" t="s">
        <v>71</v>
      </c>
      <c r="E5" s="200" t="s">
        <v>2</v>
      </c>
      <c r="F5" s="190" t="s">
        <v>66</v>
      </c>
      <c r="G5" s="190" t="s">
        <v>71</v>
      </c>
      <c r="H5" s="200" t="s">
        <v>2</v>
      </c>
      <c r="I5" s="190" t="s">
        <v>66</v>
      </c>
      <c r="J5" s="190" t="s">
        <v>71</v>
      </c>
      <c r="K5" s="200" t="s">
        <v>2</v>
      </c>
      <c r="L5" s="190" t="s">
        <v>66</v>
      </c>
      <c r="M5" s="190" t="s">
        <v>71</v>
      </c>
      <c r="N5" s="200" t="s">
        <v>2</v>
      </c>
      <c r="O5" s="190" t="s">
        <v>66</v>
      </c>
      <c r="P5" s="190" t="s">
        <v>71</v>
      </c>
      <c r="Q5" s="200" t="s">
        <v>2</v>
      </c>
      <c r="R5" s="199" t="s">
        <v>71</v>
      </c>
      <c r="S5" s="190" t="s">
        <v>66</v>
      </c>
      <c r="T5" s="190" t="s">
        <v>71</v>
      </c>
      <c r="U5" s="200" t="s">
        <v>2</v>
      </c>
      <c r="V5" s="190" t="s">
        <v>66</v>
      </c>
      <c r="W5" s="190" t="s">
        <v>71</v>
      </c>
      <c r="X5" s="200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70" customFormat="1" ht="24" customHeight="1" x14ac:dyDescent="0.25">
      <c r="A7" s="124" t="s">
        <v>43</v>
      </c>
      <c r="B7" s="139">
        <f>SUM(B8:B24)</f>
        <v>5371</v>
      </c>
      <c r="C7" s="139">
        <f t="shared" ref="C7:D7" si="0">SUM(C8:C24)</f>
        <v>6978</v>
      </c>
      <c r="D7" s="139">
        <f t="shared" si="0"/>
        <v>4422</v>
      </c>
      <c r="E7" s="140">
        <f t="shared" ref="E7:E24" si="1">D7/C7*100</f>
        <v>63.370593293207222</v>
      </c>
      <c r="F7" s="139">
        <f t="shared" ref="F7:G7" si="2">SUM(F8:F24)</f>
        <v>1410</v>
      </c>
      <c r="G7" s="139">
        <f t="shared" si="2"/>
        <v>1167</v>
      </c>
      <c r="H7" s="140">
        <f t="shared" ref="H7:H24" si="3">G7/F7*100</f>
        <v>82.765957446808514</v>
      </c>
      <c r="I7" s="139">
        <f t="shared" ref="I7:J7" si="4">SUM(I8:I24)</f>
        <v>524</v>
      </c>
      <c r="J7" s="139">
        <f t="shared" si="4"/>
        <v>328</v>
      </c>
      <c r="K7" s="140">
        <f t="shared" ref="K7:K24" si="5">J7/I7*100</f>
        <v>62.595419847328252</v>
      </c>
      <c r="L7" s="139">
        <f t="shared" ref="L7:M7" si="6">SUM(L8:L24)</f>
        <v>98</v>
      </c>
      <c r="M7" s="139">
        <f t="shared" si="6"/>
        <v>21</v>
      </c>
      <c r="N7" s="140">
        <f t="shared" ref="N7:N20" si="7">M7/L7*100</f>
        <v>21.428571428571427</v>
      </c>
      <c r="O7" s="139">
        <f t="shared" ref="O7:P7" si="8">SUM(O8:O24)</f>
        <v>6324</v>
      </c>
      <c r="P7" s="139">
        <f t="shared" si="8"/>
        <v>3969</v>
      </c>
      <c r="Q7" s="140">
        <f t="shared" ref="Q7:Q24" si="9">P7/O7*100</f>
        <v>62.760910815939276</v>
      </c>
      <c r="R7" s="139">
        <f t="shared" ref="R7" si="10">SUM(R8:R24)</f>
        <v>3058</v>
      </c>
      <c r="S7" s="139">
        <f t="shared" ref="S7:T7" si="11">SUM(S8:S24)</f>
        <v>4445</v>
      </c>
      <c r="T7" s="139">
        <f t="shared" si="11"/>
        <v>2680</v>
      </c>
      <c r="U7" s="140">
        <f t="shared" ref="U7:U24" si="12">T7/S7*100</f>
        <v>60.292463442069746</v>
      </c>
      <c r="V7" s="139">
        <f t="shared" ref="V7:W7" si="13">SUM(V8:V24)</f>
        <v>4070</v>
      </c>
      <c r="W7" s="139">
        <f t="shared" si="13"/>
        <v>2418</v>
      </c>
      <c r="X7" s="140">
        <f t="shared" ref="X7:X24" si="14">W7/V7*100</f>
        <v>59.41031941031941</v>
      </c>
    </row>
    <row r="8" spans="1:24" ht="18" customHeight="1" x14ac:dyDescent="0.25">
      <c r="A8" s="125" t="s">
        <v>44</v>
      </c>
      <c r="B8" s="161">
        <v>98</v>
      </c>
      <c r="C8" s="141">
        <v>100</v>
      </c>
      <c r="D8" s="141">
        <v>91</v>
      </c>
      <c r="E8" s="140">
        <f t="shared" si="1"/>
        <v>91</v>
      </c>
      <c r="F8" s="162">
        <v>26</v>
      </c>
      <c r="G8" s="162">
        <v>25</v>
      </c>
      <c r="H8" s="140">
        <f t="shared" si="3"/>
        <v>96.15384615384616</v>
      </c>
      <c r="I8" s="141">
        <v>6</v>
      </c>
      <c r="J8" s="141">
        <v>5</v>
      </c>
      <c r="K8" s="140">
        <f t="shared" si="5"/>
        <v>83.333333333333343</v>
      </c>
      <c r="L8" s="141">
        <v>3</v>
      </c>
      <c r="M8" s="141">
        <v>0</v>
      </c>
      <c r="N8" s="140">
        <f t="shared" si="7"/>
        <v>0</v>
      </c>
      <c r="O8" s="163">
        <v>96</v>
      </c>
      <c r="P8" s="163">
        <v>87</v>
      </c>
      <c r="Q8" s="140">
        <f t="shared" si="9"/>
        <v>90.625</v>
      </c>
      <c r="R8" s="164">
        <v>57</v>
      </c>
      <c r="S8" s="150">
        <v>56</v>
      </c>
      <c r="T8" s="150">
        <v>56</v>
      </c>
      <c r="U8" s="140">
        <f t="shared" si="12"/>
        <v>100</v>
      </c>
      <c r="V8" s="225">
        <v>53</v>
      </c>
      <c r="W8" s="154">
        <v>55</v>
      </c>
      <c r="X8" s="140">
        <f t="shared" si="14"/>
        <v>103.77358490566037</v>
      </c>
    </row>
    <row r="9" spans="1:24" ht="18" customHeight="1" x14ac:dyDescent="0.25">
      <c r="A9" s="125" t="s">
        <v>45</v>
      </c>
      <c r="B9" s="161">
        <v>1102</v>
      </c>
      <c r="C9" s="141">
        <v>1595</v>
      </c>
      <c r="D9" s="141">
        <v>900</v>
      </c>
      <c r="E9" s="140">
        <f t="shared" si="1"/>
        <v>56.426332288401248</v>
      </c>
      <c r="F9" s="162">
        <v>196</v>
      </c>
      <c r="G9" s="162">
        <v>131</v>
      </c>
      <c r="H9" s="140">
        <f t="shared" si="3"/>
        <v>66.83673469387756</v>
      </c>
      <c r="I9" s="141">
        <v>39</v>
      </c>
      <c r="J9" s="141">
        <v>16</v>
      </c>
      <c r="K9" s="140">
        <f t="shared" si="5"/>
        <v>41.025641025641022</v>
      </c>
      <c r="L9" s="141">
        <v>1</v>
      </c>
      <c r="M9" s="141">
        <v>0</v>
      </c>
      <c r="N9" s="140">
        <f t="shared" si="7"/>
        <v>0</v>
      </c>
      <c r="O9" s="163">
        <v>1325</v>
      </c>
      <c r="P9" s="163">
        <v>715</v>
      </c>
      <c r="Q9" s="140">
        <f t="shared" si="9"/>
        <v>53.962264150943398</v>
      </c>
      <c r="R9" s="164">
        <v>691</v>
      </c>
      <c r="S9" s="150">
        <v>1105</v>
      </c>
      <c r="T9" s="150">
        <v>580</v>
      </c>
      <c r="U9" s="140">
        <f t="shared" si="12"/>
        <v>52.488687782805435</v>
      </c>
      <c r="V9" s="225">
        <v>962</v>
      </c>
      <c r="W9" s="154">
        <v>492</v>
      </c>
      <c r="X9" s="140">
        <f t="shared" si="14"/>
        <v>51.143451143451145</v>
      </c>
    </row>
    <row r="10" spans="1:24" ht="18" customHeight="1" x14ac:dyDescent="0.25">
      <c r="A10" s="125" t="s">
        <v>46</v>
      </c>
      <c r="B10" s="161">
        <v>147</v>
      </c>
      <c r="C10" s="141">
        <v>195</v>
      </c>
      <c r="D10" s="141">
        <v>104</v>
      </c>
      <c r="E10" s="140">
        <f t="shared" si="1"/>
        <v>53.333333333333336</v>
      </c>
      <c r="F10" s="162">
        <v>30</v>
      </c>
      <c r="G10" s="162">
        <v>30</v>
      </c>
      <c r="H10" s="140">
        <f t="shared" si="3"/>
        <v>100</v>
      </c>
      <c r="I10" s="141">
        <v>7</v>
      </c>
      <c r="J10" s="141">
        <v>11</v>
      </c>
      <c r="K10" s="140">
        <f t="shared" si="5"/>
        <v>157.14285714285714</v>
      </c>
      <c r="L10" s="141">
        <v>0</v>
      </c>
      <c r="M10" s="141">
        <v>0</v>
      </c>
      <c r="N10" s="140" t="s">
        <v>70</v>
      </c>
      <c r="O10" s="163">
        <v>160</v>
      </c>
      <c r="P10" s="163">
        <v>86</v>
      </c>
      <c r="Q10" s="140">
        <f t="shared" si="9"/>
        <v>53.75</v>
      </c>
      <c r="R10" s="164">
        <v>62</v>
      </c>
      <c r="S10" s="150">
        <v>121</v>
      </c>
      <c r="T10" s="150">
        <v>55</v>
      </c>
      <c r="U10" s="140">
        <f t="shared" si="12"/>
        <v>45.454545454545453</v>
      </c>
      <c r="V10" s="225">
        <v>115</v>
      </c>
      <c r="W10" s="154">
        <v>53</v>
      </c>
      <c r="X10" s="140">
        <f t="shared" si="14"/>
        <v>46.086956521739133</v>
      </c>
    </row>
    <row r="11" spans="1:24" ht="18" customHeight="1" x14ac:dyDescent="0.25">
      <c r="A11" s="125" t="s">
        <v>47</v>
      </c>
      <c r="B11" s="161">
        <v>252</v>
      </c>
      <c r="C11" s="141">
        <v>328</v>
      </c>
      <c r="D11" s="141">
        <v>214</v>
      </c>
      <c r="E11" s="140">
        <f t="shared" si="1"/>
        <v>65.243902439024396</v>
      </c>
      <c r="F11" s="162">
        <v>37</v>
      </c>
      <c r="G11" s="162">
        <v>30</v>
      </c>
      <c r="H11" s="140">
        <f t="shared" si="3"/>
        <v>81.081081081081081</v>
      </c>
      <c r="I11" s="141">
        <v>8</v>
      </c>
      <c r="J11" s="141">
        <v>6</v>
      </c>
      <c r="K11" s="140">
        <f t="shared" si="5"/>
        <v>75</v>
      </c>
      <c r="L11" s="141">
        <v>1</v>
      </c>
      <c r="M11" s="141">
        <v>0</v>
      </c>
      <c r="N11" s="140">
        <f t="shared" si="7"/>
        <v>0</v>
      </c>
      <c r="O11" s="163">
        <v>299</v>
      </c>
      <c r="P11" s="163">
        <v>200</v>
      </c>
      <c r="Q11" s="140">
        <f t="shared" si="9"/>
        <v>66.889632107023417</v>
      </c>
      <c r="R11" s="164">
        <v>171</v>
      </c>
      <c r="S11" s="150">
        <v>224</v>
      </c>
      <c r="T11" s="150">
        <v>158</v>
      </c>
      <c r="U11" s="140">
        <f t="shared" si="12"/>
        <v>70.535714285714292</v>
      </c>
      <c r="V11" s="225">
        <v>218</v>
      </c>
      <c r="W11" s="154">
        <v>149</v>
      </c>
      <c r="X11" s="140">
        <f t="shared" si="14"/>
        <v>68.348623853211009</v>
      </c>
    </row>
    <row r="12" spans="1:24" ht="18" customHeight="1" x14ac:dyDescent="0.25">
      <c r="A12" s="125" t="s">
        <v>48</v>
      </c>
      <c r="B12" s="161">
        <v>199</v>
      </c>
      <c r="C12" s="141">
        <v>269</v>
      </c>
      <c r="D12" s="141">
        <v>171</v>
      </c>
      <c r="E12" s="140">
        <f t="shared" si="1"/>
        <v>63.568773234200748</v>
      </c>
      <c r="F12" s="162">
        <v>45</v>
      </c>
      <c r="G12" s="162">
        <v>31</v>
      </c>
      <c r="H12" s="140">
        <f t="shared" si="3"/>
        <v>68.888888888888886</v>
      </c>
      <c r="I12" s="141">
        <v>13</v>
      </c>
      <c r="J12" s="141">
        <v>14</v>
      </c>
      <c r="K12" s="140">
        <f t="shared" si="5"/>
        <v>107.69230769230769</v>
      </c>
      <c r="L12" s="141">
        <v>0</v>
      </c>
      <c r="M12" s="141">
        <v>0</v>
      </c>
      <c r="N12" s="140" t="s">
        <v>70</v>
      </c>
      <c r="O12" s="163">
        <v>262</v>
      </c>
      <c r="P12" s="163">
        <v>132</v>
      </c>
      <c r="Q12" s="140">
        <f t="shared" si="9"/>
        <v>50.381679389312971</v>
      </c>
      <c r="R12" s="164">
        <v>111</v>
      </c>
      <c r="S12" s="150">
        <v>170</v>
      </c>
      <c r="T12" s="150">
        <v>106</v>
      </c>
      <c r="U12" s="140">
        <f t="shared" si="12"/>
        <v>62.352941176470587</v>
      </c>
      <c r="V12" s="225">
        <v>164</v>
      </c>
      <c r="W12" s="154">
        <v>102</v>
      </c>
      <c r="X12" s="140">
        <f t="shared" si="14"/>
        <v>62.195121951219512</v>
      </c>
    </row>
    <row r="13" spans="1:24" ht="18" customHeight="1" x14ac:dyDescent="0.25">
      <c r="A13" s="125" t="s">
        <v>49</v>
      </c>
      <c r="B13" s="161">
        <v>245</v>
      </c>
      <c r="C13" s="141">
        <v>344</v>
      </c>
      <c r="D13" s="141">
        <v>215</v>
      </c>
      <c r="E13" s="140">
        <f t="shared" si="1"/>
        <v>62.5</v>
      </c>
      <c r="F13" s="162">
        <v>72</v>
      </c>
      <c r="G13" s="162">
        <v>71</v>
      </c>
      <c r="H13" s="140">
        <f t="shared" si="3"/>
        <v>98.611111111111114</v>
      </c>
      <c r="I13" s="141">
        <v>40</v>
      </c>
      <c r="J13" s="141">
        <v>8</v>
      </c>
      <c r="K13" s="140">
        <f t="shared" si="5"/>
        <v>20</v>
      </c>
      <c r="L13" s="141">
        <v>2</v>
      </c>
      <c r="M13" s="141">
        <v>0</v>
      </c>
      <c r="N13" s="140">
        <f t="shared" si="7"/>
        <v>0</v>
      </c>
      <c r="O13" s="163">
        <v>309</v>
      </c>
      <c r="P13" s="163">
        <v>182</v>
      </c>
      <c r="Q13" s="140">
        <f t="shared" si="9"/>
        <v>58.899676375404532</v>
      </c>
      <c r="R13" s="164">
        <v>120</v>
      </c>
      <c r="S13" s="150">
        <v>214</v>
      </c>
      <c r="T13" s="150">
        <v>110</v>
      </c>
      <c r="U13" s="140">
        <f t="shared" si="12"/>
        <v>51.401869158878498</v>
      </c>
      <c r="V13" s="225">
        <v>201</v>
      </c>
      <c r="W13" s="154">
        <v>103</v>
      </c>
      <c r="X13" s="140">
        <f t="shared" si="14"/>
        <v>51.243781094527364</v>
      </c>
    </row>
    <row r="14" spans="1:24" ht="18" customHeight="1" x14ac:dyDescent="0.25">
      <c r="A14" s="125" t="s">
        <v>50</v>
      </c>
      <c r="B14" s="161">
        <v>356</v>
      </c>
      <c r="C14" s="141">
        <v>438</v>
      </c>
      <c r="D14" s="141">
        <v>312</v>
      </c>
      <c r="E14" s="140">
        <f t="shared" si="1"/>
        <v>71.232876712328761</v>
      </c>
      <c r="F14" s="162">
        <v>69</v>
      </c>
      <c r="G14" s="162">
        <v>115</v>
      </c>
      <c r="H14" s="140">
        <f t="shared" si="3"/>
        <v>166.66666666666669</v>
      </c>
      <c r="I14" s="141">
        <v>53</v>
      </c>
      <c r="J14" s="141">
        <v>55</v>
      </c>
      <c r="K14" s="140">
        <f t="shared" si="5"/>
        <v>103.77358490566037</v>
      </c>
      <c r="L14" s="141">
        <v>2</v>
      </c>
      <c r="M14" s="141">
        <v>0</v>
      </c>
      <c r="N14" s="140">
        <f t="shared" si="7"/>
        <v>0</v>
      </c>
      <c r="O14" s="163">
        <v>393</v>
      </c>
      <c r="P14" s="163">
        <v>292</v>
      </c>
      <c r="Q14" s="140">
        <f t="shared" si="9"/>
        <v>74.300254452926211</v>
      </c>
      <c r="R14" s="164">
        <v>192</v>
      </c>
      <c r="S14" s="150">
        <v>343</v>
      </c>
      <c r="T14" s="150">
        <v>167</v>
      </c>
      <c r="U14" s="140">
        <f t="shared" si="12"/>
        <v>48.688046647230323</v>
      </c>
      <c r="V14" s="225">
        <v>308</v>
      </c>
      <c r="W14" s="154">
        <v>135</v>
      </c>
      <c r="X14" s="140">
        <f t="shared" si="14"/>
        <v>43.831168831168831</v>
      </c>
    </row>
    <row r="15" spans="1:24" ht="18" customHeight="1" x14ac:dyDescent="0.25">
      <c r="A15" s="125" t="s">
        <v>51</v>
      </c>
      <c r="B15" s="161">
        <v>250</v>
      </c>
      <c r="C15" s="141">
        <v>411</v>
      </c>
      <c r="D15" s="141">
        <v>204</v>
      </c>
      <c r="E15" s="140">
        <f t="shared" si="1"/>
        <v>49.635036496350367</v>
      </c>
      <c r="F15" s="162">
        <v>178</v>
      </c>
      <c r="G15" s="162">
        <v>114</v>
      </c>
      <c r="H15" s="140">
        <f t="shared" si="3"/>
        <v>64.044943820224717</v>
      </c>
      <c r="I15" s="141">
        <v>26</v>
      </c>
      <c r="J15" s="141">
        <v>16</v>
      </c>
      <c r="K15" s="140">
        <f t="shared" si="5"/>
        <v>61.53846153846154</v>
      </c>
      <c r="L15" s="141">
        <v>10</v>
      </c>
      <c r="M15" s="141">
        <v>1</v>
      </c>
      <c r="N15" s="140">
        <f t="shared" si="7"/>
        <v>10</v>
      </c>
      <c r="O15" s="163">
        <v>389</v>
      </c>
      <c r="P15" s="163">
        <v>189</v>
      </c>
      <c r="Q15" s="140">
        <f t="shared" si="9"/>
        <v>48.586118251928021</v>
      </c>
      <c r="R15" s="164">
        <v>107</v>
      </c>
      <c r="S15" s="150">
        <v>181</v>
      </c>
      <c r="T15" s="150">
        <v>97</v>
      </c>
      <c r="U15" s="140">
        <f t="shared" si="12"/>
        <v>53.591160220994475</v>
      </c>
      <c r="V15" s="225">
        <v>172</v>
      </c>
      <c r="W15" s="154">
        <v>88</v>
      </c>
      <c r="X15" s="140">
        <f t="shared" si="14"/>
        <v>51.162790697674424</v>
      </c>
    </row>
    <row r="16" spans="1:24" ht="18" customHeight="1" x14ac:dyDescent="0.25">
      <c r="A16" s="125" t="s">
        <v>52</v>
      </c>
      <c r="B16" s="161">
        <v>300</v>
      </c>
      <c r="C16" s="141">
        <v>385</v>
      </c>
      <c r="D16" s="141">
        <v>276</v>
      </c>
      <c r="E16" s="140">
        <f t="shared" si="1"/>
        <v>71.688311688311686</v>
      </c>
      <c r="F16" s="162">
        <v>89</v>
      </c>
      <c r="G16" s="162">
        <v>48</v>
      </c>
      <c r="H16" s="140">
        <f t="shared" si="3"/>
        <v>53.932584269662918</v>
      </c>
      <c r="I16" s="141">
        <v>37</v>
      </c>
      <c r="J16" s="141">
        <v>24</v>
      </c>
      <c r="K16" s="140">
        <f t="shared" si="5"/>
        <v>64.86486486486487</v>
      </c>
      <c r="L16" s="141">
        <v>0</v>
      </c>
      <c r="M16" s="141">
        <v>0</v>
      </c>
      <c r="N16" s="140" t="s">
        <v>70</v>
      </c>
      <c r="O16" s="163">
        <v>343</v>
      </c>
      <c r="P16" s="163">
        <v>251</v>
      </c>
      <c r="Q16" s="140">
        <f t="shared" si="9"/>
        <v>73.177842565597672</v>
      </c>
      <c r="R16" s="164">
        <v>167</v>
      </c>
      <c r="S16" s="150">
        <v>226</v>
      </c>
      <c r="T16" s="150">
        <v>157</v>
      </c>
      <c r="U16" s="140">
        <f t="shared" si="12"/>
        <v>69.469026548672559</v>
      </c>
      <c r="V16" s="225">
        <v>208</v>
      </c>
      <c r="W16" s="154">
        <v>139</v>
      </c>
      <c r="X16" s="140">
        <f t="shared" si="14"/>
        <v>66.826923076923066</v>
      </c>
    </row>
    <row r="17" spans="1:24" ht="18" customHeight="1" x14ac:dyDescent="0.25">
      <c r="A17" s="125" t="s">
        <v>53</v>
      </c>
      <c r="B17" s="161">
        <v>402</v>
      </c>
      <c r="C17" s="141">
        <v>403</v>
      </c>
      <c r="D17" s="141">
        <v>294</v>
      </c>
      <c r="E17" s="140">
        <f t="shared" si="1"/>
        <v>72.952853598014883</v>
      </c>
      <c r="F17" s="162">
        <v>76</v>
      </c>
      <c r="G17" s="162">
        <v>101</v>
      </c>
      <c r="H17" s="140">
        <f t="shared" si="3"/>
        <v>132.89473684210526</v>
      </c>
      <c r="I17" s="141">
        <v>46</v>
      </c>
      <c r="J17" s="141">
        <v>21</v>
      </c>
      <c r="K17" s="140">
        <f t="shared" si="5"/>
        <v>45.652173913043477</v>
      </c>
      <c r="L17" s="141">
        <v>4</v>
      </c>
      <c r="M17" s="141">
        <v>0</v>
      </c>
      <c r="N17" s="140">
        <f t="shared" si="7"/>
        <v>0</v>
      </c>
      <c r="O17" s="163">
        <v>383</v>
      </c>
      <c r="P17" s="163">
        <v>274</v>
      </c>
      <c r="Q17" s="140">
        <f t="shared" si="9"/>
        <v>71.540469973890339</v>
      </c>
      <c r="R17" s="164">
        <v>227</v>
      </c>
      <c r="S17" s="150">
        <v>246</v>
      </c>
      <c r="T17" s="150">
        <v>170</v>
      </c>
      <c r="U17" s="140">
        <f t="shared" si="12"/>
        <v>69.105691056910572</v>
      </c>
      <c r="V17" s="225">
        <v>228</v>
      </c>
      <c r="W17" s="154">
        <v>155</v>
      </c>
      <c r="X17" s="140">
        <f t="shared" si="14"/>
        <v>67.982456140350877</v>
      </c>
    </row>
    <row r="18" spans="1:24" ht="18" customHeight="1" x14ac:dyDescent="0.25">
      <c r="A18" s="125" t="s">
        <v>54</v>
      </c>
      <c r="B18" s="161">
        <v>195</v>
      </c>
      <c r="C18" s="141">
        <v>205</v>
      </c>
      <c r="D18" s="141">
        <v>164</v>
      </c>
      <c r="E18" s="140">
        <f t="shared" si="1"/>
        <v>80</v>
      </c>
      <c r="F18" s="162">
        <v>61</v>
      </c>
      <c r="G18" s="162">
        <v>42</v>
      </c>
      <c r="H18" s="140">
        <f t="shared" si="3"/>
        <v>68.852459016393439</v>
      </c>
      <c r="I18" s="141">
        <v>32</v>
      </c>
      <c r="J18" s="141">
        <v>23</v>
      </c>
      <c r="K18" s="140">
        <f t="shared" si="5"/>
        <v>71.875</v>
      </c>
      <c r="L18" s="141">
        <v>13</v>
      </c>
      <c r="M18" s="141">
        <v>3</v>
      </c>
      <c r="N18" s="140">
        <f t="shared" si="7"/>
        <v>23.076923076923077</v>
      </c>
      <c r="O18" s="163">
        <v>195</v>
      </c>
      <c r="P18" s="163">
        <v>158</v>
      </c>
      <c r="Q18" s="140">
        <f t="shared" si="9"/>
        <v>81.025641025641022</v>
      </c>
      <c r="R18" s="164">
        <v>109</v>
      </c>
      <c r="S18" s="150">
        <v>100</v>
      </c>
      <c r="T18" s="150">
        <v>101</v>
      </c>
      <c r="U18" s="140">
        <f t="shared" si="12"/>
        <v>101</v>
      </c>
      <c r="V18" s="225">
        <v>95</v>
      </c>
      <c r="W18" s="154">
        <v>98</v>
      </c>
      <c r="X18" s="140">
        <f t="shared" si="14"/>
        <v>103.15789473684211</v>
      </c>
    </row>
    <row r="19" spans="1:24" ht="18" customHeight="1" x14ac:dyDescent="0.25">
      <c r="A19" s="125" t="s">
        <v>55</v>
      </c>
      <c r="B19" s="161">
        <v>270</v>
      </c>
      <c r="C19" s="141">
        <v>252</v>
      </c>
      <c r="D19" s="141">
        <v>187</v>
      </c>
      <c r="E19" s="140">
        <f t="shared" si="1"/>
        <v>74.206349206349216</v>
      </c>
      <c r="F19" s="162">
        <v>80</v>
      </c>
      <c r="G19" s="162">
        <v>91</v>
      </c>
      <c r="H19" s="140">
        <f t="shared" si="3"/>
        <v>113.75</v>
      </c>
      <c r="I19" s="141">
        <v>14</v>
      </c>
      <c r="J19" s="141">
        <v>9</v>
      </c>
      <c r="K19" s="140">
        <f t="shared" si="5"/>
        <v>64.285714285714292</v>
      </c>
      <c r="L19" s="141">
        <v>1</v>
      </c>
      <c r="M19" s="141">
        <v>6</v>
      </c>
      <c r="N19" s="140">
        <f t="shared" si="7"/>
        <v>600</v>
      </c>
      <c r="O19" s="163">
        <v>245</v>
      </c>
      <c r="P19" s="163">
        <v>183</v>
      </c>
      <c r="Q19" s="140">
        <f t="shared" si="9"/>
        <v>74.693877551020407</v>
      </c>
      <c r="R19" s="164">
        <v>143</v>
      </c>
      <c r="S19" s="150">
        <v>134</v>
      </c>
      <c r="T19" s="150">
        <v>107</v>
      </c>
      <c r="U19" s="140">
        <f t="shared" si="12"/>
        <v>79.850746268656707</v>
      </c>
      <c r="V19" s="225">
        <v>126</v>
      </c>
      <c r="W19" s="154">
        <v>99</v>
      </c>
      <c r="X19" s="140">
        <f t="shared" si="14"/>
        <v>78.571428571428569</v>
      </c>
    </row>
    <row r="20" spans="1:24" ht="18" customHeight="1" x14ac:dyDescent="0.25">
      <c r="A20" s="125" t="s">
        <v>56</v>
      </c>
      <c r="B20" s="161">
        <v>212</v>
      </c>
      <c r="C20" s="141">
        <v>276</v>
      </c>
      <c r="D20" s="141">
        <v>184</v>
      </c>
      <c r="E20" s="140">
        <f t="shared" si="1"/>
        <v>66.666666666666657</v>
      </c>
      <c r="F20" s="162">
        <v>66</v>
      </c>
      <c r="G20" s="162">
        <v>57</v>
      </c>
      <c r="H20" s="140">
        <f t="shared" si="3"/>
        <v>86.36363636363636</v>
      </c>
      <c r="I20" s="141">
        <v>34</v>
      </c>
      <c r="J20" s="141">
        <v>13</v>
      </c>
      <c r="K20" s="140">
        <f t="shared" si="5"/>
        <v>38.235294117647058</v>
      </c>
      <c r="L20" s="141">
        <v>13</v>
      </c>
      <c r="M20" s="141">
        <v>0</v>
      </c>
      <c r="N20" s="140">
        <f t="shared" si="7"/>
        <v>0</v>
      </c>
      <c r="O20" s="163">
        <v>268</v>
      </c>
      <c r="P20" s="163">
        <v>176</v>
      </c>
      <c r="Q20" s="140">
        <f t="shared" si="9"/>
        <v>65.671641791044777</v>
      </c>
      <c r="R20" s="164">
        <v>135</v>
      </c>
      <c r="S20" s="150">
        <v>189</v>
      </c>
      <c r="T20" s="150">
        <v>125</v>
      </c>
      <c r="U20" s="140">
        <f t="shared" si="12"/>
        <v>66.137566137566139</v>
      </c>
      <c r="V20" s="225">
        <v>171</v>
      </c>
      <c r="W20" s="154">
        <v>118</v>
      </c>
      <c r="X20" s="140">
        <f t="shared" si="14"/>
        <v>69.005847953216374</v>
      </c>
    </row>
    <row r="21" spans="1:24" ht="18" customHeight="1" x14ac:dyDescent="0.25">
      <c r="A21" s="125" t="s">
        <v>57</v>
      </c>
      <c r="B21" s="161">
        <v>156</v>
      </c>
      <c r="C21" s="141">
        <v>261</v>
      </c>
      <c r="D21" s="141">
        <v>141</v>
      </c>
      <c r="E21" s="140">
        <f t="shared" si="1"/>
        <v>54.022988505747129</v>
      </c>
      <c r="F21" s="162">
        <v>69</v>
      </c>
      <c r="G21" s="162">
        <v>33</v>
      </c>
      <c r="H21" s="140">
        <f t="shared" si="3"/>
        <v>47.826086956521742</v>
      </c>
      <c r="I21" s="141">
        <v>30</v>
      </c>
      <c r="J21" s="141">
        <v>17</v>
      </c>
      <c r="K21" s="140">
        <f t="shared" si="5"/>
        <v>56.666666666666664</v>
      </c>
      <c r="L21" s="141">
        <v>0</v>
      </c>
      <c r="M21" s="141">
        <v>0</v>
      </c>
      <c r="N21" s="140" t="s">
        <v>70</v>
      </c>
      <c r="O21" s="163">
        <v>254</v>
      </c>
      <c r="P21" s="163">
        <v>134</v>
      </c>
      <c r="Q21" s="140">
        <f t="shared" si="9"/>
        <v>52.755905511811022</v>
      </c>
      <c r="R21" s="164">
        <v>98</v>
      </c>
      <c r="S21" s="150">
        <v>187</v>
      </c>
      <c r="T21" s="150">
        <v>92</v>
      </c>
      <c r="U21" s="140">
        <f t="shared" si="12"/>
        <v>49.19786096256685</v>
      </c>
      <c r="V21" s="225">
        <v>174</v>
      </c>
      <c r="W21" s="154">
        <v>85</v>
      </c>
      <c r="X21" s="140">
        <f t="shared" si="14"/>
        <v>48.850574712643677</v>
      </c>
    </row>
    <row r="22" spans="1:24" ht="18" customHeight="1" x14ac:dyDescent="0.25">
      <c r="A22" s="125" t="s">
        <v>58</v>
      </c>
      <c r="B22" s="161">
        <v>96</v>
      </c>
      <c r="C22" s="141">
        <v>180</v>
      </c>
      <c r="D22" s="141">
        <v>90</v>
      </c>
      <c r="E22" s="140">
        <f t="shared" si="1"/>
        <v>50</v>
      </c>
      <c r="F22" s="162">
        <v>25</v>
      </c>
      <c r="G22" s="162">
        <v>18</v>
      </c>
      <c r="H22" s="140">
        <f t="shared" si="3"/>
        <v>72</v>
      </c>
      <c r="I22" s="141">
        <v>12</v>
      </c>
      <c r="J22" s="141">
        <v>2</v>
      </c>
      <c r="K22" s="140">
        <f t="shared" si="5"/>
        <v>16.666666666666664</v>
      </c>
      <c r="L22" s="141">
        <v>0</v>
      </c>
      <c r="M22" s="141">
        <v>0</v>
      </c>
      <c r="N22" s="140" t="s">
        <v>70</v>
      </c>
      <c r="O22" s="163">
        <v>148</v>
      </c>
      <c r="P22" s="163">
        <v>83</v>
      </c>
      <c r="Q22" s="140">
        <f t="shared" si="9"/>
        <v>56.081081081081088</v>
      </c>
      <c r="R22" s="164">
        <v>55</v>
      </c>
      <c r="S22" s="150">
        <v>116</v>
      </c>
      <c r="T22" s="150">
        <v>54</v>
      </c>
      <c r="U22" s="140">
        <f t="shared" si="12"/>
        <v>46.551724137931032</v>
      </c>
      <c r="V22" s="225">
        <v>114</v>
      </c>
      <c r="W22" s="154">
        <v>51</v>
      </c>
      <c r="X22" s="140">
        <f t="shared" si="14"/>
        <v>44.736842105263158</v>
      </c>
    </row>
    <row r="23" spans="1:24" ht="18" customHeight="1" x14ac:dyDescent="0.25">
      <c r="A23" s="125" t="s">
        <v>59</v>
      </c>
      <c r="B23" s="161">
        <v>535</v>
      </c>
      <c r="C23" s="141">
        <v>629</v>
      </c>
      <c r="D23" s="141">
        <v>406</v>
      </c>
      <c r="E23" s="140">
        <f t="shared" si="1"/>
        <v>64.546899841017492</v>
      </c>
      <c r="F23" s="162">
        <v>130</v>
      </c>
      <c r="G23" s="162">
        <v>115</v>
      </c>
      <c r="H23" s="140">
        <f t="shared" si="3"/>
        <v>88.461538461538453</v>
      </c>
      <c r="I23" s="141">
        <v>41</v>
      </c>
      <c r="J23" s="141">
        <v>27</v>
      </c>
      <c r="K23" s="140">
        <f t="shared" si="5"/>
        <v>65.853658536585371</v>
      </c>
      <c r="L23" s="141">
        <v>20</v>
      </c>
      <c r="M23" s="141">
        <v>4</v>
      </c>
      <c r="N23" s="140">
        <f t="shared" ref="N23:N24" si="15">M23/L23*100</f>
        <v>20</v>
      </c>
      <c r="O23" s="163">
        <v>578</v>
      </c>
      <c r="P23" s="163">
        <v>372</v>
      </c>
      <c r="Q23" s="140">
        <f t="shared" si="9"/>
        <v>64.359861591695505</v>
      </c>
      <c r="R23" s="164">
        <v>295</v>
      </c>
      <c r="S23" s="150">
        <v>396</v>
      </c>
      <c r="T23" s="150">
        <v>257</v>
      </c>
      <c r="U23" s="140">
        <f t="shared" si="12"/>
        <v>64.898989898989896</v>
      </c>
      <c r="V23" s="225">
        <v>351</v>
      </c>
      <c r="W23" s="154">
        <v>239</v>
      </c>
      <c r="X23" s="140">
        <f t="shared" si="14"/>
        <v>68.091168091168086</v>
      </c>
    </row>
    <row r="24" spans="1:24" ht="18" customHeight="1" x14ac:dyDescent="0.25">
      <c r="A24" s="125" t="s">
        <v>60</v>
      </c>
      <c r="B24" s="161">
        <v>556</v>
      </c>
      <c r="C24" s="141">
        <v>707</v>
      </c>
      <c r="D24" s="141">
        <v>469</v>
      </c>
      <c r="E24" s="140">
        <f t="shared" si="1"/>
        <v>66.336633663366342</v>
      </c>
      <c r="F24" s="162">
        <v>161</v>
      </c>
      <c r="G24" s="162">
        <v>115</v>
      </c>
      <c r="H24" s="140">
        <f t="shared" si="3"/>
        <v>71.428571428571431</v>
      </c>
      <c r="I24" s="141">
        <v>86</v>
      </c>
      <c r="J24" s="141">
        <v>61</v>
      </c>
      <c r="K24" s="140">
        <f t="shared" si="5"/>
        <v>70.930232558139537</v>
      </c>
      <c r="L24" s="141">
        <v>28</v>
      </c>
      <c r="M24" s="141">
        <v>7</v>
      </c>
      <c r="N24" s="140">
        <f t="shared" si="15"/>
        <v>25</v>
      </c>
      <c r="O24" s="163">
        <v>677</v>
      </c>
      <c r="P24" s="163">
        <v>455</v>
      </c>
      <c r="Q24" s="140">
        <f t="shared" si="9"/>
        <v>67.208271787296908</v>
      </c>
      <c r="R24" s="164">
        <v>318</v>
      </c>
      <c r="S24" s="150">
        <v>437</v>
      </c>
      <c r="T24" s="150">
        <v>288</v>
      </c>
      <c r="U24" s="140">
        <f t="shared" si="12"/>
        <v>65.903890160183067</v>
      </c>
      <c r="V24" s="225">
        <v>410</v>
      </c>
      <c r="W24" s="154">
        <v>257</v>
      </c>
      <c r="X24" s="140">
        <f t="shared" si="14"/>
        <v>62.68292682926829</v>
      </c>
    </row>
    <row r="25" spans="1:24" ht="45.75" customHeight="1" x14ac:dyDescent="0.25">
      <c r="B25" s="241" t="s">
        <v>77</v>
      </c>
      <c r="C25" s="241"/>
      <c r="D25" s="241"/>
      <c r="E25" s="241"/>
      <c r="F25" s="241"/>
      <c r="G25" s="241"/>
      <c r="H25" s="241"/>
      <c r="I25" s="241"/>
      <c r="J25" s="241"/>
      <c r="K25" s="241"/>
      <c r="L25" s="178"/>
      <c r="M25" s="178"/>
      <c r="N25" s="178"/>
      <c r="O25" s="64"/>
      <c r="P25" s="64"/>
      <c r="Q25" s="66"/>
      <c r="R25" s="66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2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tabSelected="1" view="pageBreakPreview" zoomScale="80" zoomScaleNormal="70" zoomScaleSheetLayoutView="80" workbookViewId="0">
      <selection activeCell="F19" sqref="F19"/>
    </sheetView>
  </sheetViews>
  <sheetFormatPr defaultColWidth="8" defaultRowHeight="12.75" x14ac:dyDescent="0.2"/>
  <cols>
    <col min="1" max="1" width="57.42578125" style="103" customWidth="1"/>
    <col min="2" max="2" width="13.7109375" style="15" customWidth="1"/>
    <col min="3" max="3" width="13.42578125" style="15" customWidth="1"/>
    <col min="4" max="4" width="9.7109375" style="103" customWidth="1"/>
    <col min="5" max="5" width="12.28515625" style="103" customWidth="1"/>
    <col min="6" max="7" width="13.7109375" style="103" customWidth="1"/>
    <col min="8" max="8" width="9.7109375" style="103" customWidth="1"/>
    <col min="9" max="9" width="11.140625" style="103" customWidth="1"/>
    <col min="10" max="10" width="10.85546875" style="103" customWidth="1"/>
    <col min="11" max="16384" width="8" style="103"/>
  </cols>
  <sheetData>
    <row r="1" spans="1:14" ht="27" customHeight="1" x14ac:dyDescent="0.2">
      <c r="A1" s="266" t="s">
        <v>68</v>
      </c>
      <c r="B1" s="266"/>
      <c r="C1" s="266"/>
      <c r="D1" s="266"/>
      <c r="E1" s="266"/>
      <c r="F1" s="266"/>
      <c r="G1" s="266"/>
      <c r="H1" s="266"/>
      <c r="I1" s="266"/>
      <c r="J1" s="110"/>
    </row>
    <row r="2" spans="1:14" ht="23.25" customHeight="1" x14ac:dyDescent="0.2">
      <c r="A2" s="267" t="s">
        <v>26</v>
      </c>
      <c r="B2" s="266"/>
      <c r="C2" s="266"/>
      <c r="D2" s="266"/>
      <c r="E2" s="266"/>
      <c r="F2" s="266"/>
      <c r="G2" s="266"/>
      <c r="H2" s="266"/>
      <c r="I2" s="266"/>
      <c r="J2" s="110"/>
    </row>
    <row r="3" spans="1:14" ht="13.5" customHeight="1" x14ac:dyDescent="0.2">
      <c r="A3" s="268"/>
      <c r="B3" s="268"/>
      <c r="C3" s="268"/>
      <c r="D3" s="268"/>
      <c r="E3" s="268"/>
    </row>
    <row r="4" spans="1:14" s="90" customFormat="1" ht="30.75" customHeight="1" x14ac:dyDescent="0.25">
      <c r="A4" s="231" t="s">
        <v>0</v>
      </c>
      <c r="B4" s="269" t="s">
        <v>27</v>
      </c>
      <c r="C4" s="270"/>
      <c r="D4" s="270"/>
      <c r="E4" s="271"/>
      <c r="F4" s="269" t="s">
        <v>28</v>
      </c>
      <c r="G4" s="270"/>
      <c r="H4" s="270"/>
      <c r="I4" s="271"/>
      <c r="J4" s="111"/>
    </row>
    <row r="5" spans="1:14" s="90" customFormat="1" ht="23.25" customHeight="1" x14ac:dyDescent="0.25">
      <c r="A5" s="263"/>
      <c r="B5" s="227" t="s">
        <v>91</v>
      </c>
      <c r="C5" s="227" t="s">
        <v>92</v>
      </c>
      <c r="D5" s="229" t="s">
        <v>1</v>
      </c>
      <c r="E5" s="230"/>
      <c r="F5" s="227" t="s">
        <v>91</v>
      </c>
      <c r="G5" s="227" t="s">
        <v>92</v>
      </c>
      <c r="H5" s="229" t="s">
        <v>1</v>
      </c>
      <c r="I5" s="230"/>
      <c r="J5" s="112"/>
    </row>
    <row r="6" spans="1:14" s="90" customFormat="1" ht="36.75" customHeight="1" x14ac:dyDescent="0.25">
      <c r="A6" s="232"/>
      <c r="B6" s="228"/>
      <c r="C6" s="228"/>
      <c r="D6" s="5" t="s">
        <v>2</v>
      </c>
      <c r="E6" s="6" t="s">
        <v>62</v>
      </c>
      <c r="F6" s="228"/>
      <c r="G6" s="228"/>
      <c r="H6" s="5" t="s">
        <v>2</v>
      </c>
      <c r="I6" s="6" t="s">
        <v>41</v>
      </c>
      <c r="J6" s="113"/>
    </row>
    <row r="7" spans="1:14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4" s="104" customFormat="1" ht="30" customHeight="1" x14ac:dyDescent="0.25">
      <c r="A8" s="105" t="s">
        <v>76</v>
      </c>
      <c r="B8" s="136" t="s">
        <v>75</v>
      </c>
      <c r="C8" s="136">
        <v>6494</v>
      </c>
      <c r="D8" s="136" t="s">
        <v>70</v>
      </c>
      <c r="E8" s="136" t="s">
        <v>70</v>
      </c>
      <c r="F8" s="136" t="s">
        <v>75</v>
      </c>
      <c r="G8" s="136">
        <v>8060</v>
      </c>
      <c r="H8" s="136" t="s">
        <v>70</v>
      </c>
      <c r="I8" s="136" t="s">
        <v>70</v>
      </c>
      <c r="J8" s="115"/>
      <c r="M8" s="116"/>
      <c r="N8" s="116"/>
    </row>
    <row r="9" spans="1:14" s="90" customFormat="1" ht="30" customHeight="1" x14ac:dyDescent="0.25">
      <c r="A9" s="105" t="s">
        <v>36</v>
      </c>
      <c r="B9" s="136">
        <v>8966</v>
      </c>
      <c r="C9" s="136">
        <v>5597</v>
      </c>
      <c r="D9" s="142">
        <f t="shared" ref="D9:D13" si="0">C9/B9*100</f>
        <v>62.424715592237348</v>
      </c>
      <c r="E9" s="128">
        <f t="shared" ref="E9:E13" si="1">C9-B9</f>
        <v>-3369</v>
      </c>
      <c r="F9" s="136">
        <v>10768</v>
      </c>
      <c r="G9" s="136">
        <v>7120</v>
      </c>
      <c r="H9" s="142">
        <f t="shared" ref="H9:H13" si="2">G9/F9*100</f>
        <v>66.121842496285282</v>
      </c>
      <c r="I9" s="128">
        <f t="shared" ref="I9:I13" si="3">G9-F9</f>
        <v>-3648</v>
      </c>
      <c r="J9" s="115"/>
      <c r="M9" s="116"/>
      <c r="N9" s="116"/>
    </row>
    <row r="10" spans="1:14" s="90" customFormat="1" ht="45" customHeight="1" x14ac:dyDescent="0.25">
      <c r="A10" s="106" t="s">
        <v>37</v>
      </c>
      <c r="B10" s="136">
        <v>1569</v>
      </c>
      <c r="C10" s="136">
        <v>1293</v>
      </c>
      <c r="D10" s="142">
        <f t="shared" si="0"/>
        <v>82.409177820267686</v>
      </c>
      <c r="E10" s="128">
        <f t="shared" si="1"/>
        <v>-276</v>
      </c>
      <c r="F10" s="136">
        <v>2040</v>
      </c>
      <c r="G10" s="136">
        <v>1333</v>
      </c>
      <c r="H10" s="142">
        <f t="shared" si="2"/>
        <v>65.343137254901961</v>
      </c>
      <c r="I10" s="128">
        <f t="shared" si="3"/>
        <v>-707</v>
      </c>
      <c r="J10" s="115"/>
      <c r="M10" s="116"/>
      <c r="N10" s="116"/>
    </row>
    <row r="11" spans="1:14" s="90" customFormat="1" ht="30" customHeight="1" x14ac:dyDescent="0.25">
      <c r="A11" s="105" t="s">
        <v>38</v>
      </c>
      <c r="B11" s="136">
        <v>613</v>
      </c>
      <c r="C11" s="136">
        <v>361</v>
      </c>
      <c r="D11" s="142">
        <f t="shared" si="0"/>
        <v>58.890701468189235</v>
      </c>
      <c r="E11" s="128">
        <f t="shared" si="1"/>
        <v>-252</v>
      </c>
      <c r="F11" s="136">
        <v>984</v>
      </c>
      <c r="G11" s="136">
        <v>659</v>
      </c>
      <c r="H11" s="142">
        <f t="shared" si="2"/>
        <v>66.971544715447152</v>
      </c>
      <c r="I11" s="128">
        <f t="shared" si="3"/>
        <v>-325</v>
      </c>
      <c r="J11" s="115"/>
      <c r="M11" s="116"/>
      <c r="N11" s="116"/>
    </row>
    <row r="12" spans="1:14" s="90" customFormat="1" ht="45.75" customHeight="1" x14ac:dyDescent="0.25">
      <c r="A12" s="105" t="s">
        <v>29</v>
      </c>
      <c r="B12" s="136">
        <v>102</v>
      </c>
      <c r="C12" s="136">
        <v>24</v>
      </c>
      <c r="D12" s="142">
        <f t="shared" si="0"/>
        <v>23.52941176470588</v>
      </c>
      <c r="E12" s="128">
        <f t="shared" si="1"/>
        <v>-78</v>
      </c>
      <c r="F12" s="136">
        <v>156</v>
      </c>
      <c r="G12" s="136">
        <v>43</v>
      </c>
      <c r="H12" s="142">
        <f t="shared" si="2"/>
        <v>27.564102564102566</v>
      </c>
      <c r="I12" s="128">
        <f t="shared" si="3"/>
        <v>-113</v>
      </c>
      <c r="J12" s="115"/>
      <c r="M12" s="116"/>
      <c r="N12" s="116"/>
    </row>
    <row r="13" spans="1:14" s="90" customFormat="1" ht="49.5" customHeight="1" x14ac:dyDescent="0.25">
      <c r="A13" s="105" t="s">
        <v>39</v>
      </c>
      <c r="B13" s="136">
        <v>7967</v>
      </c>
      <c r="C13" s="136">
        <v>4869</v>
      </c>
      <c r="D13" s="142">
        <f t="shared" si="0"/>
        <v>61.114597715576757</v>
      </c>
      <c r="E13" s="128">
        <f t="shared" si="1"/>
        <v>-3098</v>
      </c>
      <c r="F13" s="136">
        <v>9976</v>
      </c>
      <c r="G13" s="136">
        <v>6463</v>
      </c>
      <c r="H13" s="142">
        <f t="shared" si="2"/>
        <v>64.785485164394558</v>
      </c>
      <c r="I13" s="128">
        <f t="shared" si="3"/>
        <v>-3513</v>
      </c>
      <c r="J13" s="115"/>
      <c r="M13" s="116"/>
      <c r="N13" s="116"/>
    </row>
    <row r="14" spans="1:14" s="90" customFormat="1" ht="12.75" customHeight="1" x14ac:dyDescent="0.25">
      <c r="A14" s="234" t="s">
        <v>4</v>
      </c>
      <c r="B14" s="235"/>
      <c r="C14" s="235"/>
      <c r="D14" s="235"/>
      <c r="E14" s="235"/>
      <c r="F14" s="235"/>
      <c r="G14" s="235"/>
      <c r="H14" s="235"/>
      <c r="I14" s="235"/>
      <c r="J14" s="117"/>
    </row>
    <row r="15" spans="1:14" s="90" customFormat="1" ht="18" customHeight="1" x14ac:dyDescent="0.25">
      <c r="A15" s="236"/>
      <c r="B15" s="237"/>
      <c r="C15" s="237"/>
      <c r="D15" s="237"/>
      <c r="E15" s="237"/>
      <c r="F15" s="237"/>
      <c r="G15" s="237"/>
      <c r="H15" s="237"/>
      <c r="I15" s="237"/>
      <c r="J15" s="117"/>
    </row>
    <row r="16" spans="1:14" s="90" customFormat="1" ht="20.25" customHeight="1" x14ac:dyDescent="0.25">
      <c r="A16" s="231" t="s">
        <v>0</v>
      </c>
      <c r="B16" s="238" t="s">
        <v>89</v>
      </c>
      <c r="C16" s="238" t="s">
        <v>96</v>
      </c>
      <c r="D16" s="229" t="s">
        <v>1</v>
      </c>
      <c r="E16" s="230"/>
      <c r="F16" s="238" t="s">
        <v>101</v>
      </c>
      <c r="G16" s="238" t="s">
        <v>102</v>
      </c>
      <c r="H16" s="229" t="s">
        <v>1</v>
      </c>
      <c r="I16" s="230"/>
      <c r="J16" s="112"/>
    </row>
    <row r="17" spans="1:10" ht="27" customHeight="1" x14ac:dyDescent="0.2">
      <c r="A17" s="232"/>
      <c r="B17" s="238"/>
      <c r="C17" s="238"/>
      <c r="D17" s="18" t="s">
        <v>2</v>
      </c>
      <c r="E17" s="6" t="s">
        <v>42</v>
      </c>
      <c r="F17" s="238"/>
      <c r="G17" s="238"/>
      <c r="H17" s="18" t="s">
        <v>2</v>
      </c>
      <c r="I17" s="6" t="s">
        <v>42</v>
      </c>
      <c r="J17" s="113"/>
    </row>
    <row r="18" spans="1:10" ht="30" customHeight="1" x14ac:dyDescent="0.2">
      <c r="A18" s="105" t="s">
        <v>76</v>
      </c>
      <c r="B18" s="127" t="s">
        <v>75</v>
      </c>
      <c r="C18" s="127">
        <v>3959</v>
      </c>
      <c r="D18" s="127" t="s">
        <v>70</v>
      </c>
      <c r="E18" s="127" t="s">
        <v>70</v>
      </c>
      <c r="F18" s="137" t="s">
        <v>75</v>
      </c>
      <c r="G18" s="137">
        <v>4974</v>
      </c>
      <c r="H18" s="137" t="s">
        <v>70</v>
      </c>
      <c r="I18" s="137" t="s">
        <v>70</v>
      </c>
      <c r="J18" s="118"/>
    </row>
    <row r="19" spans="1:10" ht="30" customHeight="1" x14ac:dyDescent="0.2">
      <c r="A19" s="2" t="s">
        <v>36</v>
      </c>
      <c r="B19" s="138">
        <v>5930</v>
      </c>
      <c r="C19" s="127">
        <v>3526</v>
      </c>
      <c r="D19" s="148">
        <f t="shared" ref="D19:D20" si="4">C19/B19*100</f>
        <v>59.46037099494098</v>
      </c>
      <c r="E19" s="149">
        <f t="shared" ref="E19:E20" si="5">C19-B19</f>
        <v>-2404</v>
      </c>
      <c r="F19" s="137">
        <v>6944</v>
      </c>
      <c r="G19" s="137">
        <v>4624</v>
      </c>
      <c r="H19" s="159">
        <f t="shared" ref="H19:H20" si="6">G19/F19*100</f>
        <v>66.589861751152071</v>
      </c>
      <c r="I19" s="160">
        <f t="shared" ref="I19:I20" si="7">G19-F19</f>
        <v>-2320</v>
      </c>
      <c r="J19" s="118"/>
    </row>
    <row r="20" spans="1:10" ht="30" customHeight="1" x14ac:dyDescent="0.2">
      <c r="A20" s="2" t="s">
        <v>40</v>
      </c>
      <c r="B20" s="138">
        <v>5257</v>
      </c>
      <c r="C20" s="127">
        <v>2969</v>
      </c>
      <c r="D20" s="148">
        <f t="shared" si="4"/>
        <v>56.477078181472315</v>
      </c>
      <c r="E20" s="149">
        <f t="shared" si="5"/>
        <v>-2288</v>
      </c>
      <c r="F20" s="137">
        <v>6407</v>
      </c>
      <c r="G20" s="137">
        <v>4084</v>
      </c>
      <c r="H20" s="159">
        <f t="shared" si="6"/>
        <v>63.742781332917119</v>
      </c>
      <c r="I20" s="160">
        <f t="shared" si="7"/>
        <v>-2323</v>
      </c>
      <c r="J20" s="119"/>
    </row>
    <row r="21" spans="1:10" ht="45.75" customHeight="1" x14ac:dyDescent="0.2">
      <c r="A21" s="233" t="s">
        <v>77</v>
      </c>
      <c r="B21" s="233"/>
      <c r="C21" s="233"/>
      <c r="D21" s="233"/>
      <c r="E21" s="233"/>
      <c r="F21" s="233"/>
      <c r="G21" s="233"/>
      <c r="H21" s="233"/>
      <c r="I21" s="233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C1" zoomScale="90" zoomScaleNormal="80" zoomScaleSheetLayoutView="90" workbookViewId="0">
      <selection activeCell="O18" sqref="O18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72" t="s">
        <v>67</v>
      </c>
      <c r="C1" s="272"/>
      <c r="D1" s="272"/>
      <c r="E1" s="272"/>
      <c r="F1" s="272"/>
      <c r="G1" s="272"/>
      <c r="H1" s="272"/>
      <c r="I1" s="272"/>
      <c r="J1" s="272"/>
      <c r="K1" s="272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72" t="s">
        <v>103</v>
      </c>
      <c r="C2" s="272"/>
      <c r="D2" s="272"/>
      <c r="E2" s="272"/>
      <c r="F2" s="272"/>
      <c r="G2" s="272"/>
      <c r="H2" s="272"/>
      <c r="I2" s="272"/>
      <c r="J2" s="272"/>
      <c r="K2" s="272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73"/>
      <c r="B4" s="175" t="s">
        <v>72</v>
      </c>
      <c r="C4" s="277" t="s">
        <v>23</v>
      </c>
      <c r="D4" s="277"/>
      <c r="E4" s="277"/>
      <c r="F4" s="277" t="s">
        <v>24</v>
      </c>
      <c r="G4" s="277"/>
      <c r="H4" s="277"/>
      <c r="I4" s="277" t="s">
        <v>15</v>
      </c>
      <c r="J4" s="277"/>
      <c r="K4" s="277"/>
      <c r="L4" s="277" t="s">
        <v>21</v>
      </c>
      <c r="M4" s="277"/>
      <c r="N4" s="277"/>
      <c r="O4" s="277" t="s">
        <v>10</v>
      </c>
      <c r="P4" s="277"/>
      <c r="Q4" s="277"/>
      <c r="R4" s="186" t="s">
        <v>74</v>
      </c>
      <c r="S4" s="277" t="s">
        <v>17</v>
      </c>
      <c r="T4" s="277"/>
      <c r="U4" s="277"/>
      <c r="V4" s="275" t="s">
        <v>16</v>
      </c>
      <c r="W4" s="275"/>
      <c r="X4" s="275"/>
      <c r="Y4" s="77"/>
      <c r="Z4" s="78"/>
      <c r="AA4" s="78"/>
      <c r="AB4" s="78"/>
    </row>
    <row r="5" spans="1:28" s="80" customFormat="1" ht="25.15" customHeight="1" x14ac:dyDescent="0.2">
      <c r="A5" s="274"/>
      <c r="B5" s="190" t="s">
        <v>71</v>
      </c>
      <c r="C5" s="190" t="s">
        <v>66</v>
      </c>
      <c r="D5" s="190" t="s">
        <v>71</v>
      </c>
      <c r="E5" s="200" t="s">
        <v>2</v>
      </c>
      <c r="F5" s="190" t="s">
        <v>66</v>
      </c>
      <c r="G5" s="190" t="s">
        <v>71</v>
      </c>
      <c r="H5" s="200" t="s">
        <v>2</v>
      </c>
      <c r="I5" s="190" t="s">
        <v>66</v>
      </c>
      <c r="J5" s="190" t="s">
        <v>71</v>
      </c>
      <c r="K5" s="200" t="s">
        <v>2</v>
      </c>
      <c r="L5" s="190" t="s">
        <v>66</v>
      </c>
      <c r="M5" s="190" t="s">
        <v>71</v>
      </c>
      <c r="N5" s="200" t="s">
        <v>2</v>
      </c>
      <c r="O5" s="190" t="s">
        <v>66</v>
      </c>
      <c r="P5" s="190" t="s">
        <v>71</v>
      </c>
      <c r="Q5" s="200" t="s">
        <v>2</v>
      </c>
      <c r="R5" s="199" t="s">
        <v>71</v>
      </c>
      <c r="S5" s="190" t="s">
        <v>66</v>
      </c>
      <c r="T5" s="190" t="s">
        <v>71</v>
      </c>
      <c r="U5" s="200" t="s">
        <v>2</v>
      </c>
      <c r="V5" s="190" t="s">
        <v>66</v>
      </c>
      <c r="W5" s="190" t="s">
        <v>71</v>
      </c>
      <c r="X5" s="200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73" customFormat="1" ht="22.5" customHeight="1" x14ac:dyDescent="0.25">
      <c r="A7" s="124" t="s">
        <v>43</v>
      </c>
      <c r="B7" s="165">
        <f>SUM(B8:B24)</f>
        <v>6494</v>
      </c>
      <c r="C7" s="165">
        <f t="shared" ref="C7:D7" si="0">SUM(C8:C24)</f>
        <v>8966</v>
      </c>
      <c r="D7" s="165">
        <f t="shared" si="0"/>
        <v>5597</v>
      </c>
      <c r="E7" s="166">
        <f t="shared" ref="E7:E24" si="1">D7/C7*100</f>
        <v>62.424715592237348</v>
      </c>
      <c r="F7" s="165">
        <f t="shared" ref="F7:G7" si="2">SUM(F8:F24)</f>
        <v>1569</v>
      </c>
      <c r="G7" s="165">
        <f t="shared" si="2"/>
        <v>1293</v>
      </c>
      <c r="H7" s="166">
        <f t="shared" ref="H7:H24" si="3">G7/F7*100</f>
        <v>82.409177820267686</v>
      </c>
      <c r="I7" s="165">
        <f t="shared" ref="I7:J7" si="4">SUM(I8:I24)</f>
        <v>613</v>
      </c>
      <c r="J7" s="165">
        <f t="shared" si="4"/>
        <v>361</v>
      </c>
      <c r="K7" s="166">
        <f t="shared" ref="K7:K24" si="5">J7/I7*100</f>
        <v>58.890701468189235</v>
      </c>
      <c r="L7" s="165">
        <f t="shared" ref="L7:M7" si="6">SUM(L8:L24)</f>
        <v>102</v>
      </c>
      <c r="M7" s="165">
        <f t="shared" si="6"/>
        <v>24</v>
      </c>
      <c r="N7" s="166">
        <f t="shared" ref="N7:N24" si="7">M7/L7*100</f>
        <v>23.52941176470588</v>
      </c>
      <c r="O7" s="165">
        <f t="shared" ref="O7:P7" si="8">SUM(O8:O24)</f>
        <v>7967</v>
      </c>
      <c r="P7" s="165">
        <f t="shared" si="8"/>
        <v>4869</v>
      </c>
      <c r="Q7" s="166">
        <f t="shared" ref="Q7:Q24" si="9">P7/O7*100</f>
        <v>61.114597715576757</v>
      </c>
      <c r="R7" s="165">
        <f t="shared" ref="R7" si="10">SUM(R8:R24)</f>
        <v>3959</v>
      </c>
      <c r="S7" s="165">
        <f t="shared" ref="S7:T7" si="11">SUM(S8:S24)</f>
        <v>5930</v>
      </c>
      <c r="T7" s="165">
        <f t="shared" si="11"/>
        <v>3526</v>
      </c>
      <c r="U7" s="166">
        <f t="shared" ref="U7:U24" si="12">T7/S7*100</f>
        <v>59.46037099494098</v>
      </c>
      <c r="V7" s="165">
        <f t="shared" ref="V7:W7" si="13">SUM(V8:V24)</f>
        <v>5257</v>
      </c>
      <c r="W7" s="165">
        <f t="shared" si="13"/>
        <v>2969</v>
      </c>
      <c r="X7" s="166">
        <f t="shared" ref="X7:X24" si="14">W7/V7*100</f>
        <v>56.477078181472315</v>
      </c>
      <c r="Y7" s="171"/>
      <c r="Z7" s="172"/>
      <c r="AA7" s="172"/>
      <c r="AB7" s="172"/>
    </row>
    <row r="8" spans="1:28" s="87" customFormat="1" ht="16.149999999999999" customHeight="1" x14ac:dyDescent="0.25">
      <c r="A8" s="125" t="s">
        <v>44</v>
      </c>
      <c r="B8" s="161">
        <v>141</v>
      </c>
      <c r="C8" s="141">
        <v>207</v>
      </c>
      <c r="D8" s="141">
        <v>136</v>
      </c>
      <c r="E8" s="166">
        <f t="shared" si="1"/>
        <v>65.700483091787447</v>
      </c>
      <c r="F8" s="162">
        <v>38</v>
      </c>
      <c r="G8" s="162">
        <v>23</v>
      </c>
      <c r="H8" s="166">
        <f t="shared" si="3"/>
        <v>60.526315789473685</v>
      </c>
      <c r="I8" s="141">
        <v>12</v>
      </c>
      <c r="J8" s="141">
        <v>7</v>
      </c>
      <c r="K8" s="166">
        <f t="shared" si="5"/>
        <v>58.333333333333336</v>
      </c>
      <c r="L8" s="141">
        <v>3</v>
      </c>
      <c r="M8" s="141">
        <v>0</v>
      </c>
      <c r="N8" s="166">
        <f t="shared" si="7"/>
        <v>0</v>
      </c>
      <c r="O8" s="163">
        <v>192</v>
      </c>
      <c r="P8" s="163">
        <v>127</v>
      </c>
      <c r="Q8" s="166">
        <f t="shared" si="9"/>
        <v>66.145833333333343</v>
      </c>
      <c r="R8" s="164">
        <v>89</v>
      </c>
      <c r="S8" s="150">
        <v>135</v>
      </c>
      <c r="T8" s="150">
        <v>87</v>
      </c>
      <c r="U8" s="166">
        <f t="shared" si="12"/>
        <v>64.444444444444443</v>
      </c>
      <c r="V8" s="154">
        <v>119</v>
      </c>
      <c r="W8" s="154">
        <v>75</v>
      </c>
      <c r="X8" s="166">
        <f t="shared" si="14"/>
        <v>63.02521008403361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161">
        <v>2346</v>
      </c>
      <c r="C9" s="141">
        <v>3565</v>
      </c>
      <c r="D9" s="141">
        <v>2031</v>
      </c>
      <c r="E9" s="166">
        <f t="shared" si="1"/>
        <v>56.970546984572238</v>
      </c>
      <c r="F9" s="162">
        <v>398</v>
      </c>
      <c r="G9" s="162">
        <v>236</v>
      </c>
      <c r="H9" s="166">
        <f t="shared" si="3"/>
        <v>59.2964824120603</v>
      </c>
      <c r="I9" s="141">
        <v>144</v>
      </c>
      <c r="J9" s="141">
        <v>68</v>
      </c>
      <c r="K9" s="166">
        <f t="shared" si="5"/>
        <v>47.222222222222221</v>
      </c>
      <c r="L9" s="141">
        <v>27</v>
      </c>
      <c r="M9" s="141">
        <v>12</v>
      </c>
      <c r="N9" s="166">
        <f t="shared" si="7"/>
        <v>44.444444444444443</v>
      </c>
      <c r="O9" s="163">
        <v>2980</v>
      </c>
      <c r="P9" s="163">
        <v>1581</v>
      </c>
      <c r="Q9" s="166">
        <f t="shared" si="9"/>
        <v>53.053691275167779</v>
      </c>
      <c r="R9" s="164">
        <v>1546</v>
      </c>
      <c r="S9" s="150">
        <v>2585</v>
      </c>
      <c r="T9" s="150">
        <v>1359</v>
      </c>
      <c r="U9" s="166">
        <f t="shared" si="12"/>
        <v>52.572533849129599</v>
      </c>
      <c r="V9" s="154">
        <v>2210</v>
      </c>
      <c r="W9" s="154">
        <v>1099</v>
      </c>
      <c r="X9" s="166">
        <f t="shared" si="14"/>
        <v>49.728506787330318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161">
        <v>179</v>
      </c>
      <c r="C10" s="141">
        <v>263</v>
      </c>
      <c r="D10" s="141">
        <v>145</v>
      </c>
      <c r="E10" s="166">
        <f t="shared" si="1"/>
        <v>55.133079847908753</v>
      </c>
      <c r="F10" s="162">
        <v>33</v>
      </c>
      <c r="G10" s="162">
        <v>41</v>
      </c>
      <c r="H10" s="166">
        <f t="shared" si="3"/>
        <v>124.24242424242425</v>
      </c>
      <c r="I10" s="141">
        <v>18</v>
      </c>
      <c r="J10" s="141">
        <v>12</v>
      </c>
      <c r="K10" s="166">
        <f t="shared" si="5"/>
        <v>66.666666666666657</v>
      </c>
      <c r="L10" s="141">
        <v>0</v>
      </c>
      <c r="M10" s="141">
        <v>0</v>
      </c>
      <c r="N10" s="166" t="s">
        <v>70</v>
      </c>
      <c r="O10" s="163">
        <v>220</v>
      </c>
      <c r="P10" s="163">
        <v>123</v>
      </c>
      <c r="Q10" s="166">
        <f t="shared" si="9"/>
        <v>55.909090909090907</v>
      </c>
      <c r="R10" s="164">
        <v>91</v>
      </c>
      <c r="S10" s="150">
        <v>174</v>
      </c>
      <c r="T10" s="150">
        <v>82</v>
      </c>
      <c r="U10" s="166">
        <f t="shared" si="12"/>
        <v>47.126436781609193</v>
      </c>
      <c r="V10" s="154">
        <v>161</v>
      </c>
      <c r="W10" s="154">
        <v>76</v>
      </c>
      <c r="X10" s="166">
        <f t="shared" si="14"/>
        <v>47.204968944099377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161">
        <v>178</v>
      </c>
      <c r="C11" s="141">
        <v>181</v>
      </c>
      <c r="D11" s="141">
        <v>143</v>
      </c>
      <c r="E11" s="166">
        <f t="shared" si="1"/>
        <v>79.005524861878456</v>
      </c>
      <c r="F11" s="162">
        <v>41</v>
      </c>
      <c r="G11" s="162">
        <v>32</v>
      </c>
      <c r="H11" s="166">
        <f t="shared" si="3"/>
        <v>78.048780487804876</v>
      </c>
      <c r="I11" s="141">
        <v>5</v>
      </c>
      <c r="J11" s="141">
        <v>18</v>
      </c>
      <c r="K11" s="166">
        <f t="shared" si="5"/>
        <v>360</v>
      </c>
      <c r="L11" s="141">
        <v>1</v>
      </c>
      <c r="M11" s="141">
        <v>0</v>
      </c>
      <c r="N11" s="166">
        <f t="shared" si="7"/>
        <v>0</v>
      </c>
      <c r="O11" s="163">
        <v>164</v>
      </c>
      <c r="P11" s="163">
        <v>134</v>
      </c>
      <c r="Q11" s="166">
        <f t="shared" si="9"/>
        <v>81.707317073170728</v>
      </c>
      <c r="R11" s="164">
        <v>117</v>
      </c>
      <c r="S11" s="150">
        <v>109</v>
      </c>
      <c r="T11" s="150">
        <v>93</v>
      </c>
      <c r="U11" s="166">
        <f t="shared" si="12"/>
        <v>85.321100917431195</v>
      </c>
      <c r="V11" s="154">
        <v>105</v>
      </c>
      <c r="W11" s="154">
        <v>85</v>
      </c>
      <c r="X11" s="166">
        <f t="shared" si="14"/>
        <v>80.952380952380949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161">
        <v>129</v>
      </c>
      <c r="C12" s="141">
        <v>168</v>
      </c>
      <c r="D12" s="141">
        <v>103</v>
      </c>
      <c r="E12" s="166">
        <f t="shared" si="1"/>
        <v>61.30952380952381</v>
      </c>
      <c r="F12" s="162">
        <v>57</v>
      </c>
      <c r="G12" s="162">
        <v>49</v>
      </c>
      <c r="H12" s="166">
        <f t="shared" si="3"/>
        <v>85.964912280701753</v>
      </c>
      <c r="I12" s="141">
        <v>22</v>
      </c>
      <c r="J12" s="141">
        <v>23</v>
      </c>
      <c r="K12" s="166">
        <f t="shared" si="5"/>
        <v>104.54545454545455</v>
      </c>
      <c r="L12" s="141">
        <v>0</v>
      </c>
      <c r="M12" s="141">
        <v>0</v>
      </c>
      <c r="N12" s="166" t="s">
        <v>70</v>
      </c>
      <c r="O12" s="163">
        <v>159</v>
      </c>
      <c r="P12" s="163">
        <v>78</v>
      </c>
      <c r="Q12" s="166">
        <f t="shared" si="9"/>
        <v>49.056603773584904</v>
      </c>
      <c r="R12" s="164">
        <v>65</v>
      </c>
      <c r="S12" s="150">
        <v>98</v>
      </c>
      <c r="T12" s="150">
        <v>55</v>
      </c>
      <c r="U12" s="166">
        <f t="shared" si="12"/>
        <v>56.12244897959183</v>
      </c>
      <c r="V12" s="154">
        <v>91</v>
      </c>
      <c r="W12" s="154">
        <v>53</v>
      </c>
      <c r="X12" s="166">
        <f t="shared" si="14"/>
        <v>58.241758241758248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161">
        <v>242</v>
      </c>
      <c r="C13" s="141">
        <v>397</v>
      </c>
      <c r="D13" s="141">
        <v>226</v>
      </c>
      <c r="E13" s="166">
        <f t="shared" si="1"/>
        <v>56.926952141057932</v>
      </c>
      <c r="F13" s="162">
        <v>58</v>
      </c>
      <c r="G13" s="162">
        <v>67</v>
      </c>
      <c r="H13" s="166">
        <f t="shared" si="3"/>
        <v>115.51724137931035</v>
      </c>
      <c r="I13" s="141">
        <v>32</v>
      </c>
      <c r="J13" s="141">
        <v>6</v>
      </c>
      <c r="K13" s="166">
        <f t="shared" si="5"/>
        <v>18.75</v>
      </c>
      <c r="L13" s="141">
        <v>0</v>
      </c>
      <c r="M13" s="141">
        <v>0</v>
      </c>
      <c r="N13" s="166" t="s">
        <v>70</v>
      </c>
      <c r="O13" s="163">
        <v>356</v>
      </c>
      <c r="P13" s="163">
        <v>195</v>
      </c>
      <c r="Q13" s="166">
        <f t="shared" si="9"/>
        <v>54.775280898876403</v>
      </c>
      <c r="R13" s="164">
        <v>149</v>
      </c>
      <c r="S13" s="150">
        <v>252</v>
      </c>
      <c r="T13" s="150">
        <v>144</v>
      </c>
      <c r="U13" s="166">
        <f t="shared" si="12"/>
        <v>57.142857142857139</v>
      </c>
      <c r="V13" s="154">
        <v>238</v>
      </c>
      <c r="W13" s="154">
        <v>124</v>
      </c>
      <c r="X13" s="166">
        <f t="shared" si="14"/>
        <v>52.100840336134461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161">
        <v>154</v>
      </c>
      <c r="C14" s="141">
        <v>234</v>
      </c>
      <c r="D14" s="141">
        <v>132</v>
      </c>
      <c r="E14" s="166">
        <f t="shared" si="1"/>
        <v>56.410256410256409</v>
      </c>
      <c r="F14" s="162">
        <v>30</v>
      </c>
      <c r="G14" s="162">
        <v>30</v>
      </c>
      <c r="H14" s="166">
        <f t="shared" si="3"/>
        <v>100</v>
      </c>
      <c r="I14" s="141">
        <v>10</v>
      </c>
      <c r="J14" s="141">
        <v>3</v>
      </c>
      <c r="K14" s="166">
        <f t="shared" si="5"/>
        <v>30</v>
      </c>
      <c r="L14" s="141">
        <v>0</v>
      </c>
      <c r="M14" s="141">
        <v>0</v>
      </c>
      <c r="N14" s="166" t="s">
        <v>70</v>
      </c>
      <c r="O14" s="163">
        <v>198</v>
      </c>
      <c r="P14" s="163">
        <v>123</v>
      </c>
      <c r="Q14" s="166">
        <f t="shared" si="9"/>
        <v>62.121212121212125</v>
      </c>
      <c r="R14" s="164">
        <v>93</v>
      </c>
      <c r="S14" s="150">
        <v>180</v>
      </c>
      <c r="T14" s="150">
        <v>83</v>
      </c>
      <c r="U14" s="166">
        <f t="shared" si="12"/>
        <v>46.111111111111114</v>
      </c>
      <c r="V14" s="154">
        <v>146</v>
      </c>
      <c r="W14" s="154">
        <v>61</v>
      </c>
      <c r="X14" s="166">
        <f t="shared" si="14"/>
        <v>41.780821917808218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161">
        <v>256</v>
      </c>
      <c r="C15" s="141">
        <v>412</v>
      </c>
      <c r="D15" s="141">
        <v>224</v>
      </c>
      <c r="E15" s="166">
        <f t="shared" si="1"/>
        <v>54.368932038834949</v>
      </c>
      <c r="F15" s="162">
        <v>144</v>
      </c>
      <c r="G15" s="162">
        <v>108</v>
      </c>
      <c r="H15" s="166">
        <f t="shared" si="3"/>
        <v>75</v>
      </c>
      <c r="I15" s="141">
        <v>47</v>
      </c>
      <c r="J15" s="141">
        <v>47</v>
      </c>
      <c r="K15" s="166">
        <f t="shared" si="5"/>
        <v>100</v>
      </c>
      <c r="L15" s="141">
        <v>34</v>
      </c>
      <c r="M15" s="141">
        <v>3</v>
      </c>
      <c r="N15" s="166">
        <f t="shared" si="7"/>
        <v>8.8235294117647065</v>
      </c>
      <c r="O15" s="163">
        <v>387</v>
      </c>
      <c r="P15" s="163">
        <v>205</v>
      </c>
      <c r="Q15" s="166">
        <f t="shared" si="9"/>
        <v>52.97157622739018</v>
      </c>
      <c r="R15" s="164">
        <v>127</v>
      </c>
      <c r="S15" s="150">
        <v>219</v>
      </c>
      <c r="T15" s="150">
        <v>119</v>
      </c>
      <c r="U15" s="166">
        <f t="shared" si="12"/>
        <v>54.337899543378995</v>
      </c>
      <c r="V15" s="154">
        <v>203</v>
      </c>
      <c r="W15" s="154">
        <v>100</v>
      </c>
      <c r="X15" s="166">
        <f t="shared" si="14"/>
        <v>49.261083743842363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161">
        <v>148</v>
      </c>
      <c r="C16" s="141">
        <v>182</v>
      </c>
      <c r="D16" s="141">
        <v>131</v>
      </c>
      <c r="E16" s="166">
        <f t="shared" si="1"/>
        <v>71.978021978021971</v>
      </c>
      <c r="F16" s="162">
        <v>52</v>
      </c>
      <c r="G16" s="162">
        <v>33</v>
      </c>
      <c r="H16" s="166">
        <f t="shared" si="3"/>
        <v>63.46153846153846</v>
      </c>
      <c r="I16" s="141">
        <v>15</v>
      </c>
      <c r="J16" s="141">
        <v>12</v>
      </c>
      <c r="K16" s="166">
        <f t="shared" si="5"/>
        <v>80</v>
      </c>
      <c r="L16" s="141">
        <v>0</v>
      </c>
      <c r="M16" s="141">
        <v>0</v>
      </c>
      <c r="N16" s="166" t="s">
        <v>70</v>
      </c>
      <c r="O16" s="163">
        <v>161</v>
      </c>
      <c r="P16" s="163">
        <v>115</v>
      </c>
      <c r="Q16" s="166">
        <f t="shared" si="9"/>
        <v>71.428571428571431</v>
      </c>
      <c r="R16" s="164">
        <v>100</v>
      </c>
      <c r="S16" s="150">
        <v>99</v>
      </c>
      <c r="T16" s="150">
        <v>92</v>
      </c>
      <c r="U16" s="166">
        <f t="shared" si="12"/>
        <v>92.929292929292927</v>
      </c>
      <c r="V16" s="154">
        <v>91</v>
      </c>
      <c r="W16" s="154">
        <v>82</v>
      </c>
      <c r="X16" s="166">
        <f t="shared" si="14"/>
        <v>90.109890109890117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161">
        <v>334</v>
      </c>
      <c r="C17" s="141">
        <v>360</v>
      </c>
      <c r="D17" s="141">
        <v>274</v>
      </c>
      <c r="E17" s="166">
        <f t="shared" si="1"/>
        <v>76.111111111111114</v>
      </c>
      <c r="F17" s="162">
        <v>83</v>
      </c>
      <c r="G17" s="162">
        <v>95</v>
      </c>
      <c r="H17" s="166">
        <f t="shared" si="3"/>
        <v>114.45783132530121</v>
      </c>
      <c r="I17" s="141">
        <v>44</v>
      </c>
      <c r="J17" s="141">
        <v>24</v>
      </c>
      <c r="K17" s="166">
        <f t="shared" si="5"/>
        <v>54.54545454545454</v>
      </c>
      <c r="L17" s="141">
        <v>1</v>
      </c>
      <c r="M17" s="141">
        <v>0</v>
      </c>
      <c r="N17" s="166">
        <f t="shared" si="7"/>
        <v>0</v>
      </c>
      <c r="O17" s="163">
        <v>350</v>
      </c>
      <c r="P17" s="163">
        <v>258</v>
      </c>
      <c r="Q17" s="166">
        <f t="shared" si="9"/>
        <v>73.714285714285708</v>
      </c>
      <c r="R17" s="164">
        <v>198</v>
      </c>
      <c r="S17" s="150">
        <v>230</v>
      </c>
      <c r="T17" s="150">
        <v>167</v>
      </c>
      <c r="U17" s="166">
        <f t="shared" si="12"/>
        <v>72.608695652173921</v>
      </c>
      <c r="V17" s="154">
        <v>213</v>
      </c>
      <c r="W17" s="154">
        <v>146</v>
      </c>
      <c r="X17" s="166">
        <f t="shared" si="14"/>
        <v>68.544600938967136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161">
        <v>144</v>
      </c>
      <c r="C18" s="141">
        <v>177</v>
      </c>
      <c r="D18" s="141">
        <v>120</v>
      </c>
      <c r="E18" s="166">
        <f t="shared" si="1"/>
        <v>67.796610169491515</v>
      </c>
      <c r="F18" s="162">
        <v>41</v>
      </c>
      <c r="G18" s="162">
        <v>34</v>
      </c>
      <c r="H18" s="166">
        <f t="shared" si="3"/>
        <v>82.926829268292678</v>
      </c>
      <c r="I18" s="141">
        <v>16</v>
      </c>
      <c r="J18" s="141">
        <v>5</v>
      </c>
      <c r="K18" s="166">
        <f t="shared" si="5"/>
        <v>31.25</v>
      </c>
      <c r="L18" s="141">
        <v>4</v>
      </c>
      <c r="M18" s="141">
        <v>4</v>
      </c>
      <c r="N18" s="166">
        <f t="shared" si="7"/>
        <v>100</v>
      </c>
      <c r="O18" s="163">
        <v>174</v>
      </c>
      <c r="P18" s="163">
        <v>115</v>
      </c>
      <c r="Q18" s="166">
        <f t="shared" si="9"/>
        <v>66.091954022988503</v>
      </c>
      <c r="R18" s="164">
        <v>85</v>
      </c>
      <c r="S18" s="150">
        <v>96</v>
      </c>
      <c r="T18" s="150">
        <v>77</v>
      </c>
      <c r="U18" s="166">
        <f t="shared" si="12"/>
        <v>80.208333333333343</v>
      </c>
      <c r="V18" s="154">
        <v>93</v>
      </c>
      <c r="W18" s="154">
        <v>72</v>
      </c>
      <c r="X18" s="166">
        <f t="shared" si="14"/>
        <v>77.41935483870968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161">
        <v>265</v>
      </c>
      <c r="C19" s="141">
        <v>292</v>
      </c>
      <c r="D19" s="141">
        <v>191</v>
      </c>
      <c r="E19" s="166">
        <f t="shared" si="1"/>
        <v>65.410958904109577</v>
      </c>
      <c r="F19" s="162">
        <v>109</v>
      </c>
      <c r="G19" s="162">
        <v>90</v>
      </c>
      <c r="H19" s="166">
        <f t="shared" si="3"/>
        <v>82.568807339449549</v>
      </c>
      <c r="I19" s="141">
        <v>36</v>
      </c>
      <c r="J19" s="141">
        <v>22</v>
      </c>
      <c r="K19" s="166">
        <f t="shared" si="5"/>
        <v>61.111111111111114</v>
      </c>
      <c r="L19" s="141">
        <v>1</v>
      </c>
      <c r="M19" s="141">
        <v>2</v>
      </c>
      <c r="N19" s="166">
        <f t="shared" si="7"/>
        <v>200</v>
      </c>
      <c r="O19" s="163">
        <v>285</v>
      </c>
      <c r="P19" s="163">
        <v>183</v>
      </c>
      <c r="Q19" s="166">
        <f t="shared" si="9"/>
        <v>64.21052631578948</v>
      </c>
      <c r="R19" s="164">
        <v>152</v>
      </c>
      <c r="S19" s="150">
        <v>152</v>
      </c>
      <c r="T19" s="150">
        <v>112</v>
      </c>
      <c r="U19" s="166">
        <f t="shared" si="12"/>
        <v>73.68421052631578</v>
      </c>
      <c r="V19" s="154">
        <v>134</v>
      </c>
      <c r="W19" s="154">
        <v>98</v>
      </c>
      <c r="X19" s="166">
        <f t="shared" si="14"/>
        <v>73.134328358208961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161">
        <v>137</v>
      </c>
      <c r="C20" s="141">
        <v>203</v>
      </c>
      <c r="D20" s="141">
        <v>123</v>
      </c>
      <c r="E20" s="166">
        <f t="shared" si="1"/>
        <v>60.591133004926114</v>
      </c>
      <c r="F20" s="162">
        <v>43</v>
      </c>
      <c r="G20" s="162">
        <v>46</v>
      </c>
      <c r="H20" s="166">
        <f t="shared" si="3"/>
        <v>106.9767441860465</v>
      </c>
      <c r="I20" s="141">
        <v>9</v>
      </c>
      <c r="J20" s="141">
        <v>4</v>
      </c>
      <c r="K20" s="166">
        <f t="shared" si="5"/>
        <v>44.444444444444443</v>
      </c>
      <c r="L20" s="141">
        <v>7</v>
      </c>
      <c r="M20" s="141">
        <v>0</v>
      </c>
      <c r="N20" s="166">
        <f t="shared" si="7"/>
        <v>0</v>
      </c>
      <c r="O20" s="163">
        <v>189</v>
      </c>
      <c r="P20" s="163">
        <v>119</v>
      </c>
      <c r="Q20" s="166">
        <f t="shared" si="9"/>
        <v>62.962962962962962</v>
      </c>
      <c r="R20" s="164">
        <v>81</v>
      </c>
      <c r="S20" s="150">
        <v>137</v>
      </c>
      <c r="T20" s="150">
        <v>74</v>
      </c>
      <c r="U20" s="166">
        <f t="shared" si="12"/>
        <v>54.014598540145982</v>
      </c>
      <c r="V20" s="154">
        <v>128</v>
      </c>
      <c r="W20" s="154">
        <v>68</v>
      </c>
      <c r="X20" s="166">
        <f t="shared" si="14"/>
        <v>53.125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161">
        <v>44</v>
      </c>
      <c r="C21" s="141">
        <v>42</v>
      </c>
      <c r="D21" s="141">
        <v>37</v>
      </c>
      <c r="E21" s="166">
        <f t="shared" si="1"/>
        <v>88.095238095238088</v>
      </c>
      <c r="F21" s="162">
        <v>37</v>
      </c>
      <c r="G21" s="162">
        <v>32</v>
      </c>
      <c r="H21" s="166">
        <f t="shared" si="3"/>
        <v>86.486486486486484</v>
      </c>
      <c r="I21" s="141">
        <v>11</v>
      </c>
      <c r="J21" s="141">
        <v>6</v>
      </c>
      <c r="K21" s="166">
        <f t="shared" si="5"/>
        <v>54.54545454545454</v>
      </c>
      <c r="L21" s="141">
        <v>0</v>
      </c>
      <c r="M21" s="141">
        <v>0</v>
      </c>
      <c r="N21" s="166" t="s">
        <v>70</v>
      </c>
      <c r="O21" s="163">
        <v>42</v>
      </c>
      <c r="P21" s="163">
        <v>37</v>
      </c>
      <c r="Q21" s="166">
        <f t="shared" si="9"/>
        <v>88.095238095238088</v>
      </c>
      <c r="R21" s="164">
        <v>31</v>
      </c>
      <c r="S21" s="150">
        <v>21</v>
      </c>
      <c r="T21" s="150">
        <v>27</v>
      </c>
      <c r="U21" s="166">
        <f t="shared" si="12"/>
        <v>128.57142857142858</v>
      </c>
      <c r="V21" s="154">
        <v>19</v>
      </c>
      <c r="W21" s="154">
        <v>25</v>
      </c>
      <c r="X21" s="166">
        <f t="shared" si="14"/>
        <v>131.57894736842107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161">
        <v>143</v>
      </c>
      <c r="C22" s="141">
        <v>172</v>
      </c>
      <c r="D22" s="141">
        <v>136</v>
      </c>
      <c r="E22" s="166">
        <f t="shared" si="1"/>
        <v>79.069767441860463</v>
      </c>
      <c r="F22" s="162">
        <v>21</v>
      </c>
      <c r="G22" s="162">
        <v>24</v>
      </c>
      <c r="H22" s="166">
        <f t="shared" si="3"/>
        <v>114.28571428571428</v>
      </c>
      <c r="I22" s="141">
        <v>7</v>
      </c>
      <c r="J22" s="141">
        <v>4</v>
      </c>
      <c r="K22" s="166">
        <f t="shared" si="5"/>
        <v>57.142857142857139</v>
      </c>
      <c r="L22" s="141">
        <v>2</v>
      </c>
      <c r="M22" s="141">
        <v>0</v>
      </c>
      <c r="N22" s="166">
        <f t="shared" si="7"/>
        <v>0</v>
      </c>
      <c r="O22" s="163">
        <v>153</v>
      </c>
      <c r="P22" s="163">
        <v>126</v>
      </c>
      <c r="Q22" s="166">
        <f t="shared" si="9"/>
        <v>82.35294117647058</v>
      </c>
      <c r="R22" s="164">
        <v>80</v>
      </c>
      <c r="S22" s="150">
        <v>111</v>
      </c>
      <c r="T22" s="150">
        <v>80</v>
      </c>
      <c r="U22" s="166">
        <f t="shared" si="12"/>
        <v>72.072072072072075</v>
      </c>
      <c r="V22" s="154">
        <v>108</v>
      </c>
      <c r="W22" s="154">
        <v>76</v>
      </c>
      <c r="X22" s="166">
        <f t="shared" si="14"/>
        <v>70.370370370370367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161">
        <v>928</v>
      </c>
      <c r="C23" s="141">
        <v>1178</v>
      </c>
      <c r="D23" s="141">
        <v>804</v>
      </c>
      <c r="E23" s="166">
        <f t="shared" si="1"/>
        <v>68.251273344651949</v>
      </c>
      <c r="F23" s="162">
        <v>200</v>
      </c>
      <c r="G23" s="162">
        <v>205</v>
      </c>
      <c r="H23" s="166">
        <f t="shared" si="3"/>
        <v>102.49999999999999</v>
      </c>
      <c r="I23" s="141">
        <v>97</v>
      </c>
      <c r="J23" s="141">
        <v>72</v>
      </c>
      <c r="K23" s="166">
        <f t="shared" si="5"/>
        <v>74.226804123711347</v>
      </c>
      <c r="L23" s="141">
        <v>11</v>
      </c>
      <c r="M23" s="141">
        <v>1</v>
      </c>
      <c r="N23" s="166">
        <f t="shared" si="7"/>
        <v>9.0909090909090917</v>
      </c>
      <c r="O23" s="163">
        <v>1060</v>
      </c>
      <c r="P23" s="163">
        <v>727</v>
      </c>
      <c r="Q23" s="166">
        <f t="shared" si="9"/>
        <v>68.584905660377359</v>
      </c>
      <c r="R23" s="164">
        <v>521</v>
      </c>
      <c r="S23" s="150">
        <v>751</v>
      </c>
      <c r="T23" s="150">
        <v>470</v>
      </c>
      <c r="U23" s="166">
        <f t="shared" si="12"/>
        <v>62.583222370173097</v>
      </c>
      <c r="V23" s="154">
        <v>658</v>
      </c>
      <c r="W23" s="154">
        <v>392</v>
      </c>
      <c r="X23" s="166">
        <f t="shared" si="14"/>
        <v>59.574468085106382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161">
        <v>726</v>
      </c>
      <c r="C24" s="141">
        <v>933</v>
      </c>
      <c r="D24" s="141">
        <v>641</v>
      </c>
      <c r="E24" s="166">
        <f t="shared" si="1"/>
        <v>68.703108252947473</v>
      </c>
      <c r="F24" s="162">
        <v>184</v>
      </c>
      <c r="G24" s="162">
        <v>148</v>
      </c>
      <c r="H24" s="166">
        <f t="shared" si="3"/>
        <v>80.434782608695656</v>
      </c>
      <c r="I24" s="141">
        <v>88</v>
      </c>
      <c r="J24" s="141">
        <v>28</v>
      </c>
      <c r="K24" s="166">
        <f t="shared" si="5"/>
        <v>31.818181818181817</v>
      </c>
      <c r="L24" s="141">
        <v>11</v>
      </c>
      <c r="M24" s="141">
        <v>2</v>
      </c>
      <c r="N24" s="166">
        <f t="shared" si="7"/>
        <v>18.181818181818183</v>
      </c>
      <c r="O24" s="163">
        <v>897</v>
      </c>
      <c r="P24" s="163">
        <v>623</v>
      </c>
      <c r="Q24" s="166">
        <f t="shared" si="9"/>
        <v>69.453734671125972</v>
      </c>
      <c r="R24" s="164">
        <v>434</v>
      </c>
      <c r="S24" s="150">
        <v>581</v>
      </c>
      <c r="T24" s="150">
        <v>405</v>
      </c>
      <c r="U24" s="166">
        <f t="shared" si="12"/>
        <v>69.707401032702236</v>
      </c>
      <c r="V24" s="154">
        <v>540</v>
      </c>
      <c r="W24" s="154">
        <v>337</v>
      </c>
      <c r="X24" s="166">
        <f t="shared" si="14"/>
        <v>62.407407407407412</v>
      </c>
      <c r="Y24" s="85"/>
      <c r="Z24" s="86"/>
      <c r="AA24" s="86"/>
      <c r="AB24" s="86"/>
    </row>
    <row r="25" spans="1:28" ht="46.5" customHeight="1" x14ac:dyDescent="0.25">
      <c r="B25" s="241" t="s">
        <v>77</v>
      </c>
      <c r="C25" s="241"/>
      <c r="D25" s="241"/>
      <c r="E25" s="241"/>
      <c r="F25" s="241"/>
      <c r="G25" s="241"/>
      <c r="H25" s="241"/>
      <c r="I25" s="241"/>
      <c r="J25" s="241"/>
      <c r="K25" s="241"/>
      <c r="T25" s="276"/>
      <c r="U25" s="276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E3" zoomScale="90" zoomScaleNormal="80" zoomScaleSheetLayoutView="90" workbookViewId="0">
      <selection activeCell="P18" sqref="P18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72" t="s">
        <v>69</v>
      </c>
      <c r="C1" s="272"/>
      <c r="D1" s="272"/>
      <c r="E1" s="272"/>
      <c r="F1" s="272"/>
      <c r="G1" s="272"/>
      <c r="H1" s="272"/>
      <c r="I1" s="272"/>
      <c r="J1" s="272"/>
      <c r="K1" s="272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72" t="s">
        <v>104</v>
      </c>
      <c r="C2" s="272"/>
      <c r="D2" s="272"/>
      <c r="E2" s="272"/>
      <c r="F2" s="272"/>
      <c r="G2" s="272"/>
      <c r="H2" s="272"/>
      <c r="I2" s="272"/>
      <c r="J2" s="272"/>
      <c r="K2" s="272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78"/>
      <c r="B4" s="175" t="s">
        <v>72</v>
      </c>
      <c r="C4" s="277" t="s">
        <v>23</v>
      </c>
      <c r="D4" s="277"/>
      <c r="E4" s="277"/>
      <c r="F4" s="277" t="s">
        <v>24</v>
      </c>
      <c r="G4" s="277"/>
      <c r="H4" s="277"/>
      <c r="I4" s="277" t="s">
        <v>15</v>
      </c>
      <c r="J4" s="277"/>
      <c r="K4" s="277"/>
      <c r="L4" s="277" t="s">
        <v>21</v>
      </c>
      <c r="M4" s="277"/>
      <c r="N4" s="277"/>
      <c r="O4" s="277" t="s">
        <v>10</v>
      </c>
      <c r="P4" s="277"/>
      <c r="Q4" s="277"/>
      <c r="R4" s="186" t="s">
        <v>74</v>
      </c>
      <c r="S4" s="277" t="s">
        <v>17</v>
      </c>
      <c r="T4" s="277"/>
      <c r="U4" s="277"/>
      <c r="V4" s="275" t="s">
        <v>16</v>
      </c>
      <c r="W4" s="275"/>
      <c r="X4" s="275"/>
      <c r="Y4" s="77"/>
      <c r="Z4" s="78"/>
      <c r="AA4" s="78"/>
      <c r="AB4" s="78"/>
    </row>
    <row r="5" spans="1:28" s="203" customFormat="1" ht="25.15" customHeight="1" x14ac:dyDescent="0.25">
      <c r="A5" s="278"/>
      <c r="B5" s="221" t="s">
        <v>71</v>
      </c>
      <c r="C5" s="221" t="s">
        <v>66</v>
      </c>
      <c r="D5" s="221" t="s">
        <v>71</v>
      </c>
      <c r="E5" s="222" t="s">
        <v>2</v>
      </c>
      <c r="F5" s="221" t="s">
        <v>66</v>
      </c>
      <c r="G5" s="221" t="s">
        <v>71</v>
      </c>
      <c r="H5" s="222" t="s">
        <v>2</v>
      </c>
      <c r="I5" s="221" t="s">
        <v>66</v>
      </c>
      <c r="J5" s="221" t="s">
        <v>71</v>
      </c>
      <c r="K5" s="222" t="s">
        <v>2</v>
      </c>
      <c r="L5" s="221" t="s">
        <v>66</v>
      </c>
      <c r="M5" s="221" t="s">
        <v>71</v>
      </c>
      <c r="N5" s="222" t="s">
        <v>2</v>
      </c>
      <c r="O5" s="221" t="s">
        <v>66</v>
      </c>
      <c r="P5" s="221" t="s">
        <v>71</v>
      </c>
      <c r="Q5" s="222" t="s">
        <v>2</v>
      </c>
      <c r="R5" s="221" t="s">
        <v>71</v>
      </c>
      <c r="S5" s="221" t="s">
        <v>66</v>
      </c>
      <c r="T5" s="221" t="s">
        <v>71</v>
      </c>
      <c r="U5" s="222" t="s">
        <v>2</v>
      </c>
      <c r="V5" s="221" t="s">
        <v>66</v>
      </c>
      <c r="W5" s="221" t="s">
        <v>71</v>
      </c>
      <c r="X5" s="222" t="s">
        <v>2</v>
      </c>
      <c r="Y5" s="201"/>
      <c r="Z5" s="202"/>
      <c r="AA5" s="202"/>
      <c r="AB5" s="202"/>
    </row>
    <row r="6" spans="1:28" s="79" customFormat="1" ht="12.75" customHeight="1" x14ac:dyDescent="0.2">
      <c r="A6" s="81" t="s">
        <v>3</v>
      </c>
      <c r="B6" s="223">
        <v>1</v>
      </c>
      <c r="C6" s="223">
        <v>2</v>
      </c>
      <c r="D6" s="223">
        <v>3</v>
      </c>
      <c r="E6" s="223">
        <v>4</v>
      </c>
      <c r="F6" s="223">
        <v>5</v>
      </c>
      <c r="G6" s="223">
        <v>6</v>
      </c>
      <c r="H6" s="223">
        <v>7</v>
      </c>
      <c r="I6" s="223">
        <v>8</v>
      </c>
      <c r="J6" s="223">
        <v>9</v>
      </c>
      <c r="K6" s="223">
        <v>10</v>
      </c>
      <c r="L6" s="223">
        <v>11</v>
      </c>
      <c r="M6" s="223">
        <v>12</v>
      </c>
      <c r="N6" s="223">
        <v>13</v>
      </c>
      <c r="O6" s="223">
        <v>14</v>
      </c>
      <c r="P6" s="223">
        <v>15</v>
      </c>
      <c r="Q6" s="223">
        <v>16</v>
      </c>
      <c r="R6" s="223">
        <v>17</v>
      </c>
      <c r="S6" s="223">
        <v>18</v>
      </c>
      <c r="T6" s="223">
        <v>19</v>
      </c>
      <c r="U6" s="223">
        <v>20</v>
      </c>
      <c r="V6" s="223">
        <v>21</v>
      </c>
      <c r="W6" s="223">
        <v>22</v>
      </c>
      <c r="X6" s="223">
        <v>23</v>
      </c>
      <c r="Y6" s="83"/>
      <c r="Z6" s="84"/>
      <c r="AA6" s="84"/>
      <c r="AB6" s="84"/>
    </row>
    <row r="7" spans="1:28" s="173" customFormat="1" ht="17.25" customHeight="1" x14ac:dyDescent="0.25">
      <c r="A7" s="124" t="s">
        <v>43</v>
      </c>
      <c r="B7" s="165">
        <f>SUM(B8:B24)</f>
        <v>8060</v>
      </c>
      <c r="C7" s="165">
        <f t="shared" ref="C7:D7" si="0">SUM(C8:C24)</f>
        <v>10768</v>
      </c>
      <c r="D7" s="165">
        <f t="shared" si="0"/>
        <v>7120</v>
      </c>
      <c r="E7" s="166">
        <f t="shared" ref="E7:E24" si="1">D7/C7*100</f>
        <v>66.121842496285282</v>
      </c>
      <c r="F7" s="165">
        <f t="shared" ref="F7:G7" si="2">SUM(F8:F24)</f>
        <v>2040</v>
      </c>
      <c r="G7" s="165">
        <f t="shared" si="2"/>
        <v>1333</v>
      </c>
      <c r="H7" s="166">
        <f t="shared" ref="H7:H24" si="3">G7/F7*100</f>
        <v>65.343137254901961</v>
      </c>
      <c r="I7" s="165">
        <f t="shared" ref="I7:J7" si="4">SUM(I8:I24)</f>
        <v>984</v>
      </c>
      <c r="J7" s="165">
        <f t="shared" si="4"/>
        <v>659</v>
      </c>
      <c r="K7" s="166">
        <f t="shared" ref="K7:K24" si="5">J7/I7*100</f>
        <v>66.971544715447152</v>
      </c>
      <c r="L7" s="165">
        <f t="shared" ref="L7:M7" si="6">SUM(L8:L24)</f>
        <v>156</v>
      </c>
      <c r="M7" s="165">
        <f t="shared" si="6"/>
        <v>43</v>
      </c>
      <c r="N7" s="166">
        <f t="shared" ref="N7:N24" si="7">M7/L7*100</f>
        <v>27.564102564102566</v>
      </c>
      <c r="O7" s="165">
        <f t="shared" ref="O7:P7" si="8">SUM(O8:O24)</f>
        <v>9976</v>
      </c>
      <c r="P7" s="165">
        <f t="shared" si="8"/>
        <v>6463</v>
      </c>
      <c r="Q7" s="166">
        <f t="shared" ref="Q7:Q24" si="9">P7/O7*100</f>
        <v>64.785485164394558</v>
      </c>
      <c r="R7" s="165">
        <f t="shared" ref="R7" si="10">SUM(R8:R24)</f>
        <v>4974</v>
      </c>
      <c r="S7" s="165">
        <f t="shared" ref="S7:T7" si="11">SUM(S8:S24)</f>
        <v>6944</v>
      </c>
      <c r="T7" s="165">
        <f t="shared" si="11"/>
        <v>4624</v>
      </c>
      <c r="U7" s="166">
        <f t="shared" ref="U7:U24" si="12">T7/S7*100</f>
        <v>66.589861751152071</v>
      </c>
      <c r="V7" s="165">
        <f t="shared" ref="V7:W7" si="13">SUM(V8:V24)</f>
        <v>6407</v>
      </c>
      <c r="W7" s="165">
        <f t="shared" si="13"/>
        <v>4084</v>
      </c>
      <c r="X7" s="166">
        <f t="shared" ref="X7:X24" si="14">W7/V7*100</f>
        <v>63.742781332917119</v>
      </c>
      <c r="Y7" s="171"/>
      <c r="Z7" s="172"/>
      <c r="AA7" s="172"/>
      <c r="AB7" s="172"/>
    </row>
    <row r="8" spans="1:28" s="87" customFormat="1" ht="18" customHeight="1" x14ac:dyDescent="0.25">
      <c r="A8" s="125" t="s">
        <v>44</v>
      </c>
      <c r="B8" s="150">
        <v>127</v>
      </c>
      <c r="C8" s="150">
        <v>164</v>
      </c>
      <c r="D8" s="150">
        <v>119</v>
      </c>
      <c r="E8" s="166">
        <f t="shared" si="1"/>
        <v>72.560975609756099</v>
      </c>
      <c r="F8" s="150">
        <v>28</v>
      </c>
      <c r="G8" s="150">
        <v>30</v>
      </c>
      <c r="H8" s="166">
        <f t="shared" si="3"/>
        <v>107.14285714285714</v>
      </c>
      <c r="I8" s="150">
        <v>7</v>
      </c>
      <c r="J8" s="150">
        <v>9</v>
      </c>
      <c r="K8" s="166">
        <f t="shared" si="5"/>
        <v>128.57142857142858</v>
      </c>
      <c r="L8" s="150">
        <v>2</v>
      </c>
      <c r="M8" s="150">
        <v>0</v>
      </c>
      <c r="N8" s="166">
        <f t="shared" si="7"/>
        <v>0</v>
      </c>
      <c r="O8" s="150">
        <v>146</v>
      </c>
      <c r="P8" s="150">
        <v>116</v>
      </c>
      <c r="Q8" s="166">
        <f t="shared" si="9"/>
        <v>79.452054794520549</v>
      </c>
      <c r="R8" s="150">
        <v>76</v>
      </c>
      <c r="S8" s="150">
        <v>102</v>
      </c>
      <c r="T8" s="150">
        <v>74</v>
      </c>
      <c r="U8" s="166">
        <f t="shared" si="12"/>
        <v>72.549019607843135</v>
      </c>
      <c r="V8" s="150">
        <v>93</v>
      </c>
      <c r="W8" s="150">
        <v>67</v>
      </c>
      <c r="X8" s="166">
        <f t="shared" si="14"/>
        <v>72.043010752688176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150">
        <v>889</v>
      </c>
      <c r="C9" s="150">
        <v>1104</v>
      </c>
      <c r="D9" s="150">
        <v>788</v>
      </c>
      <c r="E9" s="166">
        <f t="shared" si="1"/>
        <v>71.376811594202891</v>
      </c>
      <c r="F9" s="150">
        <v>69</v>
      </c>
      <c r="G9" s="150">
        <v>59</v>
      </c>
      <c r="H9" s="166">
        <f t="shared" si="3"/>
        <v>85.507246376811594</v>
      </c>
      <c r="I9" s="150">
        <v>55</v>
      </c>
      <c r="J9" s="150">
        <v>69</v>
      </c>
      <c r="K9" s="166">
        <f t="shared" si="5"/>
        <v>125.45454545454547</v>
      </c>
      <c r="L9" s="150">
        <v>0</v>
      </c>
      <c r="M9" s="150">
        <v>1</v>
      </c>
      <c r="N9" s="166" t="s">
        <v>70</v>
      </c>
      <c r="O9" s="150">
        <v>947</v>
      </c>
      <c r="P9" s="150">
        <v>613</v>
      </c>
      <c r="Q9" s="166">
        <f t="shared" si="9"/>
        <v>64.73072861668426</v>
      </c>
      <c r="R9" s="150">
        <v>589</v>
      </c>
      <c r="S9" s="150">
        <v>790</v>
      </c>
      <c r="T9" s="150">
        <v>529</v>
      </c>
      <c r="U9" s="166">
        <f t="shared" si="12"/>
        <v>66.962025316455694</v>
      </c>
      <c r="V9" s="150">
        <v>684</v>
      </c>
      <c r="W9" s="150">
        <v>454</v>
      </c>
      <c r="X9" s="166">
        <f t="shared" si="14"/>
        <v>66.37426900584795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150">
        <v>173</v>
      </c>
      <c r="C10" s="150">
        <v>202</v>
      </c>
      <c r="D10" s="150">
        <v>136</v>
      </c>
      <c r="E10" s="166">
        <f t="shared" si="1"/>
        <v>67.32673267326733</v>
      </c>
      <c r="F10" s="150">
        <v>36</v>
      </c>
      <c r="G10" s="150">
        <v>38</v>
      </c>
      <c r="H10" s="166">
        <f t="shared" si="3"/>
        <v>105.55555555555556</v>
      </c>
      <c r="I10" s="150">
        <v>13</v>
      </c>
      <c r="J10" s="150">
        <v>25</v>
      </c>
      <c r="K10" s="166">
        <f t="shared" si="5"/>
        <v>192.30769230769232</v>
      </c>
      <c r="L10" s="150">
        <v>0</v>
      </c>
      <c r="M10" s="150">
        <v>0</v>
      </c>
      <c r="N10" s="166" t="s">
        <v>70</v>
      </c>
      <c r="O10" s="150">
        <v>171</v>
      </c>
      <c r="P10" s="150">
        <v>111</v>
      </c>
      <c r="Q10" s="166">
        <f t="shared" si="9"/>
        <v>64.912280701754383</v>
      </c>
      <c r="R10" s="150">
        <v>90</v>
      </c>
      <c r="S10" s="150">
        <v>118</v>
      </c>
      <c r="T10" s="150">
        <v>82</v>
      </c>
      <c r="U10" s="166">
        <f t="shared" si="12"/>
        <v>69.491525423728817</v>
      </c>
      <c r="V10" s="150">
        <v>108</v>
      </c>
      <c r="W10" s="150">
        <v>79</v>
      </c>
      <c r="X10" s="166">
        <f t="shared" si="14"/>
        <v>73.148148148148152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150">
        <v>642</v>
      </c>
      <c r="C11" s="150">
        <v>951</v>
      </c>
      <c r="D11" s="150">
        <v>581</v>
      </c>
      <c r="E11" s="166">
        <f t="shared" si="1"/>
        <v>61.093585699263933</v>
      </c>
      <c r="F11" s="150">
        <v>129</v>
      </c>
      <c r="G11" s="150">
        <v>74</v>
      </c>
      <c r="H11" s="166">
        <f t="shared" si="3"/>
        <v>57.36434108527132</v>
      </c>
      <c r="I11" s="150">
        <v>57</v>
      </c>
      <c r="J11" s="150">
        <v>33</v>
      </c>
      <c r="K11" s="166">
        <f t="shared" si="5"/>
        <v>57.894736842105267</v>
      </c>
      <c r="L11" s="150">
        <v>7</v>
      </c>
      <c r="M11" s="150">
        <v>0</v>
      </c>
      <c r="N11" s="166">
        <f t="shared" si="7"/>
        <v>0</v>
      </c>
      <c r="O11" s="150">
        <v>884</v>
      </c>
      <c r="P11" s="150">
        <v>544</v>
      </c>
      <c r="Q11" s="166">
        <f t="shared" si="9"/>
        <v>61.53846153846154</v>
      </c>
      <c r="R11" s="150">
        <v>425</v>
      </c>
      <c r="S11" s="150">
        <v>655</v>
      </c>
      <c r="T11" s="150">
        <v>406</v>
      </c>
      <c r="U11" s="166">
        <f t="shared" si="12"/>
        <v>61.984732824427482</v>
      </c>
      <c r="V11" s="150">
        <v>640</v>
      </c>
      <c r="W11" s="150">
        <v>362</v>
      </c>
      <c r="X11" s="166">
        <f t="shared" si="14"/>
        <v>56.562500000000007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150">
        <v>412</v>
      </c>
      <c r="C12" s="150">
        <v>523</v>
      </c>
      <c r="D12" s="150">
        <v>361</v>
      </c>
      <c r="E12" s="166">
        <f t="shared" si="1"/>
        <v>69.024856596558308</v>
      </c>
      <c r="F12" s="150">
        <v>72</v>
      </c>
      <c r="G12" s="150">
        <v>62</v>
      </c>
      <c r="H12" s="166">
        <f t="shared" si="3"/>
        <v>86.111111111111114</v>
      </c>
      <c r="I12" s="150">
        <v>33</v>
      </c>
      <c r="J12" s="150">
        <v>41</v>
      </c>
      <c r="K12" s="166">
        <f t="shared" si="5"/>
        <v>124.24242424242425</v>
      </c>
      <c r="L12" s="150">
        <v>0</v>
      </c>
      <c r="M12" s="150">
        <v>0</v>
      </c>
      <c r="N12" s="166" t="s">
        <v>70</v>
      </c>
      <c r="O12" s="150">
        <v>510</v>
      </c>
      <c r="P12" s="150">
        <v>281</v>
      </c>
      <c r="Q12" s="166">
        <f t="shared" si="9"/>
        <v>55.098039215686278</v>
      </c>
      <c r="R12" s="150">
        <v>250</v>
      </c>
      <c r="S12" s="150">
        <v>352</v>
      </c>
      <c r="T12" s="150">
        <v>236</v>
      </c>
      <c r="U12" s="166">
        <f t="shared" si="12"/>
        <v>67.045454545454547</v>
      </c>
      <c r="V12" s="150">
        <v>333</v>
      </c>
      <c r="W12" s="150">
        <v>227</v>
      </c>
      <c r="X12" s="166">
        <f t="shared" si="14"/>
        <v>68.168168168168165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150">
        <v>318</v>
      </c>
      <c r="C13" s="150">
        <v>433</v>
      </c>
      <c r="D13" s="150">
        <v>284</v>
      </c>
      <c r="E13" s="166">
        <f t="shared" si="1"/>
        <v>65.58891454965358</v>
      </c>
      <c r="F13" s="150">
        <v>77</v>
      </c>
      <c r="G13" s="150">
        <v>38</v>
      </c>
      <c r="H13" s="166">
        <f t="shared" si="3"/>
        <v>49.350649350649348</v>
      </c>
      <c r="I13" s="150">
        <v>32</v>
      </c>
      <c r="J13" s="150">
        <v>6</v>
      </c>
      <c r="K13" s="166">
        <f t="shared" si="5"/>
        <v>18.75</v>
      </c>
      <c r="L13" s="150">
        <v>4</v>
      </c>
      <c r="M13" s="150">
        <v>0</v>
      </c>
      <c r="N13" s="166">
        <f t="shared" si="7"/>
        <v>0</v>
      </c>
      <c r="O13" s="150">
        <v>398</v>
      </c>
      <c r="P13" s="150">
        <v>235</v>
      </c>
      <c r="Q13" s="166">
        <f t="shared" si="9"/>
        <v>59.045226130653262</v>
      </c>
      <c r="R13" s="150">
        <v>189</v>
      </c>
      <c r="S13" s="150">
        <v>283</v>
      </c>
      <c r="T13" s="150">
        <v>174</v>
      </c>
      <c r="U13" s="166">
        <f t="shared" si="12"/>
        <v>61.484098939929332</v>
      </c>
      <c r="V13" s="150">
        <v>271</v>
      </c>
      <c r="W13" s="150">
        <v>159</v>
      </c>
      <c r="X13" s="166">
        <f t="shared" si="14"/>
        <v>58.671586715867164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150">
        <v>658</v>
      </c>
      <c r="C14" s="150">
        <v>824</v>
      </c>
      <c r="D14" s="150">
        <v>601</v>
      </c>
      <c r="E14" s="166">
        <f t="shared" si="1"/>
        <v>72.936893203883486</v>
      </c>
      <c r="F14" s="150">
        <v>136</v>
      </c>
      <c r="G14" s="150">
        <v>133</v>
      </c>
      <c r="H14" s="166">
        <f t="shared" si="3"/>
        <v>97.794117647058826</v>
      </c>
      <c r="I14" s="150">
        <v>67</v>
      </c>
      <c r="J14" s="150">
        <v>73</v>
      </c>
      <c r="K14" s="166">
        <f t="shared" si="5"/>
        <v>108.95522388059702</v>
      </c>
      <c r="L14" s="150">
        <v>2</v>
      </c>
      <c r="M14" s="150">
        <v>0</v>
      </c>
      <c r="N14" s="166">
        <f t="shared" si="7"/>
        <v>0</v>
      </c>
      <c r="O14" s="150">
        <v>734</v>
      </c>
      <c r="P14" s="150">
        <v>560</v>
      </c>
      <c r="Q14" s="166">
        <f t="shared" si="9"/>
        <v>76.294277929155314</v>
      </c>
      <c r="R14" s="150">
        <v>385</v>
      </c>
      <c r="S14" s="150">
        <v>619</v>
      </c>
      <c r="T14" s="150">
        <v>357</v>
      </c>
      <c r="U14" s="166">
        <f t="shared" si="12"/>
        <v>57.673667205169629</v>
      </c>
      <c r="V14" s="150">
        <v>567</v>
      </c>
      <c r="W14" s="150">
        <v>287</v>
      </c>
      <c r="X14" s="166">
        <f t="shared" si="14"/>
        <v>50.617283950617285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150">
        <v>559</v>
      </c>
      <c r="C15" s="150">
        <v>732</v>
      </c>
      <c r="D15" s="150">
        <v>517</v>
      </c>
      <c r="E15" s="166">
        <f t="shared" si="1"/>
        <v>70.628415300546436</v>
      </c>
      <c r="F15" s="150">
        <v>269</v>
      </c>
      <c r="G15" s="150">
        <v>190</v>
      </c>
      <c r="H15" s="166">
        <f t="shared" si="3"/>
        <v>70.631970260223056</v>
      </c>
      <c r="I15" s="150">
        <v>82</v>
      </c>
      <c r="J15" s="150">
        <v>84</v>
      </c>
      <c r="K15" s="166">
        <f t="shared" si="5"/>
        <v>102.4390243902439</v>
      </c>
      <c r="L15" s="150">
        <v>42</v>
      </c>
      <c r="M15" s="150">
        <v>2</v>
      </c>
      <c r="N15" s="166">
        <f t="shared" si="7"/>
        <v>4.7619047619047619</v>
      </c>
      <c r="O15" s="150">
        <v>686</v>
      </c>
      <c r="P15" s="150">
        <v>485</v>
      </c>
      <c r="Q15" s="166">
        <f t="shared" si="9"/>
        <v>70.699708454810491</v>
      </c>
      <c r="R15" s="150">
        <v>310</v>
      </c>
      <c r="S15" s="150">
        <v>390</v>
      </c>
      <c r="T15" s="150">
        <v>301</v>
      </c>
      <c r="U15" s="166">
        <f t="shared" si="12"/>
        <v>77.179487179487182</v>
      </c>
      <c r="V15" s="150">
        <v>355</v>
      </c>
      <c r="W15" s="150">
        <v>267</v>
      </c>
      <c r="X15" s="166">
        <f t="shared" si="14"/>
        <v>75.211267605633807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150">
        <v>760</v>
      </c>
      <c r="C16" s="150">
        <v>1069</v>
      </c>
      <c r="D16" s="150">
        <v>705</v>
      </c>
      <c r="E16" s="166">
        <f t="shared" si="1"/>
        <v>65.949485500467731</v>
      </c>
      <c r="F16" s="150">
        <v>269</v>
      </c>
      <c r="G16" s="150">
        <v>126</v>
      </c>
      <c r="H16" s="166">
        <f t="shared" si="3"/>
        <v>46.840148698884761</v>
      </c>
      <c r="I16" s="150">
        <v>124</v>
      </c>
      <c r="J16" s="150">
        <v>54</v>
      </c>
      <c r="K16" s="166">
        <f t="shared" si="5"/>
        <v>43.548387096774192</v>
      </c>
      <c r="L16" s="150">
        <v>17</v>
      </c>
      <c r="M16" s="150">
        <v>0</v>
      </c>
      <c r="N16" s="166">
        <f t="shared" si="7"/>
        <v>0</v>
      </c>
      <c r="O16" s="150">
        <v>977</v>
      </c>
      <c r="P16" s="150">
        <v>656</v>
      </c>
      <c r="Q16" s="166">
        <f t="shared" si="9"/>
        <v>67.144319344933464</v>
      </c>
      <c r="R16" s="150">
        <v>476</v>
      </c>
      <c r="S16" s="150">
        <v>614</v>
      </c>
      <c r="T16" s="150">
        <v>450</v>
      </c>
      <c r="U16" s="166">
        <f t="shared" si="12"/>
        <v>73.289902280130292</v>
      </c>
      <c r="V16" s="150">
        <v>567</v>
      </c>
      <c r="W16" s="150">
        <v>393</v>
      </c>
      <c r="X16" s="166">
        <f t="shared" si="14"/>
        <v>69.312169312169317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150">
        <v>695</v>
      </c>
      <c r="C17" s="150">
        <v>753</v>
      </c>
      <c r="D17" s="150">
        <v>546</v>
      </c>
      <c r="E17" s="166">
        <f t="shared" si="1"/>
        <v>72.509960159362549</v>
      </c>
      <c r="F17" s="150">
        <v>148</v>
      </c>
      <c r="G17" s="150">
        <v>131</v>
      </c>
      <c r="H17" s="166">
        <f t="shared" si="3"/>
        <v>88.513513513513516</v>
      </c>
      <c r="I17" s="150">
        <v>89</v>
      </c>
      <c r="J17" s="150">
        <v>44</v>
      </c>
      <c r="K17" s="166">
        <f t="shared" si="5"/>
        <v>49.438202247191008</v>
      </c>
      <c r="L17" s="150">
        <v>7</v>
      </c>
      <c r="M17" s="150">
        <v>5</v>
      </c>
      <c r="N17" s="166">
        <f t="shared" si="7"/>
        <v>71.428571428571431</v>
      </c>
      <c r="O17" s="150">
        <v>716</v>
      </c>
      <c r="P17" s="150">
        <v>506</v>
      </c>
      <c r="Q17" s="166">
        <f t="shared" si="9"/>
        <v>70.670391061452506</v>
      </c>
      <c r="R17" s="150">
        <v>432</v>
      </c>
      <c r="S17" s="150">
        <v>443</v>
      </c>
      <c r="T17" s="150">
        <v>361</v>
      </c>
      <c r="U17" s="166">
        <f t="shared" si="12"/>
        <v>81.489841986455986</v>
      </c>
      <c r="V17" s="150">
        <v>403</v>
      </c>
      <c r="W17" s="150">
        <v>317</v>
      </c>
      <c r="X17" s="166">
        <f t="shared" si="14"/>
        <v>78.660049627791565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150">
        <v>279</v>
      </c>
      <c r="C18" s="150">
        <v>382</v>
      </c>
      <c r="D18" s="150">
        <v>238</v>
      </c>
      <c r="E18" s="166">
        <f t="shared" si="1"/>
        <v>62.303664921465973</v>
      </c>
      <c r="F18" s="150">
        <v>91</v>
      </c>
      <c r="G18" s="150">
        <v>50</v>
      </c>
      <c r="H18" s="166">
        <f t="shared" si="3"/>
        <v>54.945054945054949</v>
      </c>
      <c r="I18" s="150">
        <v>41</v>
      </c>
      <c r="J18" s="150">
        <v>28</v>
      </c>
      <c r="K18" s="166">
        <f t="shared" si="5"/>
        <v>68.292682926829272</v>
      </c>
      <c r="L18" s="150">
        <v>16</v>
      </c>
      <c r="M18" s="150">
        <v>6</v>
      </c>
      <c r="N18" s="166">
        <f t="shared" si="7"/>
        <v>37.5</v>
      </c>
      <c r="O18" s="150">
        <v>364</v>
      </c>
      <c r="P18" s="150">
        <v>225</v>
      </c>
      <c r="Q18" s="166">
        <f t="shared" si="9"/>
        <v>61.813186813186817</v>
      </c>
      <c r="R18" s="150">
        <v>168</v>
      </c>
      <c r="S18" s="150">
        <v>224</v>
      </c>
      <c r="T18" s="150">
        <v>155</v>
      </c>
      <c r="U18" s="166">
        <f t="shared" si="12"/>
        <v>69.196428571428569</v>
      </c>
      <c r="V18" s="150">
        <v>207</v>
      </c>
      <c r="W18" s="150">
        <v>150</v>
      </c>
      <c r="X18" s="166">
        <f t="shared" si="14"/>
        <v>72.463768115942031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150">
        <v>485</v>
      </c>
      <c r="C19" s="150">
        <v>599</v>
      </c>
      <c r="D19" s="150">
        <v>417</v>
      </c>
      <c r="E19" s="166">
        <f t="shared" si="1"/>
        <v>69.616026711185313</v>
      </c>
      <c r="F19" s="150">
        <v>166</v>
      </c>
      <c r="G19" s="150">
        <v>121</v>
      </c>
      <c r="H19" s="166">
        <f t="shared" si="3"/>
        <v>72.891566265060234</v>
      </c>
      <c r="I19" s="150">
        <v>57</v>
      </c>
      <c r="J19" s="150">
        <v>30</v>
      </c>
      <c r="K19" s="166">
        <f t="shared" si="5"/>
        <v>52.631578947368418</v>
      </c>
      <c r="L19" s="150">
        <v>6</v>
      </c>
      <c r="M19" s="150">
        <v>18</v>
      </c>
      <c r="N19" s="166">
        <f t="shared" si="7"/>
        <v>300</v>
      </c>
      <c r="O19" s="150">
        <v>592</v>
      </c>
      <c r="P19" s="150">
        <v>401</v>
      </c>
      <c r="Q19" s="166">
        <f t="shared" si="9"/>
        <v>67.736486486486484</v>
      </c>
      <c r="R19" s="150">
        <v>296</v>
      </c>
      <c r="S19" s="150">
        <v>344</v>
      </c>
      <c r="T19" s="150">
        <v>275</v>
      </c>
      <c r="U19" s="166">
        <f t="shared" si="12"/>
        <v>79.941860465116278</v>
      </c>
      <c r="V19" s="150">
        <v>326</v>
      </c>
      <c r="W19" s="150">
        <v>237</v>
      </c>
      <c r="X19" s="166">
        <f t="shared" si="14"/>
        <v>72.699386503067487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150">
        <v>356</v>
      </c>
      <c r="C20" s="150">
        <v>438</v>
      </c>
      <c r="D20" s="150">
        <v>317</v>
      </c>
      <c r="E20" s="166">
        <f t="shared" si="1"/>
        <v>72.374429223744301</v>
      </c>
      <c r="F20" s="150">
        <v>96</v>
      </c>
      <c r="G20" s="150">
        <v>54</v>
      </c>
      <c r="H20" s="166">
        <f t="shared" si="3"/>
        <v>56.25</v>
      </c>
      <c r="I20" s="150">
        <v>52</v>
      </c>
      <c r="J20" s="150">
        <v>21</v>
      </c>
      <c r="K20" s="166">
        <f t="shared" si="5"/>
        <v>40.384615384615387</v>
      </c>
      <c r="L20" s="150">
        <v>8</v>
      </c>
      <c r="M20" s="150">
        <v>0</v>
      </c>
      <c r="N20" s="166">
        <f t="shared" si="7"/>
        <v>0</v>
      </c>
      <c r="O20" s="150">
        <v>420</v>
      </c>
      <c r="P20" s="150">
        <v>301</v>
      </c>
      <c r="Q20" s="166">
        <f t="shared" si="9"/>
        <v>71.666666666666671</v>
      </c>
      <c r="R20" s="150">
        <v>229</v>
      </c>
      <c r="S20" s="150">
        <v>299</v>
      </c>
      <c r="T20" s="150">
        <v>218</v>
      </c>
      <c r="U20" s="166">
        <f t="shared" si="12"/>
        <v>72.909698996655521</v>
      </c>
      <c r="V20" s="150">
        <v>265</v>
      </c>
      <c r="W20" s="150">
        <v>200</v>
      </c>
      <c r="X20" s="166">
        <f t="shared" si="14"/>
        <v>75.471698113207552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150">
        <v>352</v>
      </c>
      <c r="C21" s="150">
        <v>657</v>
      </c>
      <c r="D21" s="150">
        <v>334</v>
      </c>
      <c r="E21" s="166">
        <f t="shared" si="1"/>
        <v>50.837138508371382</v>
      </c>
      <c r="F21" s="150">
        <v>100</v>
      </c>
      <c r="G21" s="150">
        <v>25</v>
      </c>
      <c r="H21" s="166">
        <f t="shared" si="3"/>
        <v>25</v>
      </c>
      <c r="I21" s="150">
        <v>47</v>
      </c>
      <c r="J21" s="150">
        <v>30</v>
      </c>
      <c r="K21" s="166">
        <f t="shared" si="5"/>
        <v>63.829787234042556</v>
      </c>
      <c r="L21" s="150">
        <v>0</v>
      </c>
      <c r="M21" s="150">
        <v>0</v>
      </c>
      <c r="N21" s="166" t="s">
        <v>70</v>
      </c>
      <c r="O21" s="150">
        <v>642</v>
      </c>
      <c r="P21" s="150">
        <v>314</v>
      </c>
      <c r="Q21" s="166">
        <f t="shared" si="9"/>
        <v>48.909657320872277</v>
      </c>
      <c r="R21" s="150">
        <v>240</v>
      </c>
      <c r="S21" s="150">
        <v>474</v>
      </c>
      <c r="T21" s="150">
        <v>236</v>
      </c>
      <c r="U21" s="166">
        <f t="shared" si="12"/>
        <v>49.789029535864984</v>
      </c>
      <c r="V21" s="150">
        <v>430</v>
      </c>
      <c r="W21" s="150">
        <v>210</v>
      </c>
      <c r="X21" s="166">
        <f t="shared" si="14"/>
        <v>48.837209302325576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150">
        <v>189</v>
      </c>
      <c r="C22" s="150">
        <v>378</v>
      </c>
      <c r="D22" s="150">
        <v>181</v>
      </c>
      <c r="E22" s="166">
        <f t="shared" si="1"/>
        <v>47.883597883597886</v>
      </c>
      <c r="F22" s="150">
        <v>62</v>
      </c>
      <c r="G22" s="150">
        <v>20</v>
      </c>
      <c r="H22" s="166">
        <f t="shared" si="3"/>
        <v>32.258064516129032</v>
      </c>
      <c r="I22" s="150">
        <v>52</v>
      </c>
      <c r="J22" s="150">
        <v>4</v>
      </c>
      <c r="K22" s="166">
        <f t="shared" si="5"/>
        <v>7.6923076923076925</v>
      </c>
      <c r="L22" s="150">
        <v>0</v>
      </c>
      <c r="M22" s="150">
        <v>0</v>
      </c>
      <c r="N22" s="166" t="s">
        <v>70</v>
      </c>
      <c r="O22" s="150">
        <v>329</v>
      </c>
      <c r="P22" s="150">
        <v>164</v>
      </c>
      <c r="Q22" s="166">
        <f t="shared" si="9"/>
        <v>49.848024316109424</v>
      </c>
      <c r="R22" s="150">
        <v>126</v>
      </c>
      <c r="S22" s="150">
        <v>238</v>
      </c>
      <c r="T22" s="150">
        <v>125</v>
      </c>
      <c r="U22" s="166">
        <f t="shared" si="12"/>
        <v>52.52100840336135</v>
      </c>
      <c r="V22" s="150">
        <v>234</v>
      </c>
      <c r="W22" s="150">
        <v>115</v>
      </c>
      <c r="X22" s="166">
        <f t="shared" si="14"/>
        <v>49.145299145299141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150">
        <v>476</v>
      </c>
      <c r="C23" s="150">
        <v>601</v>
      </c>
      <c r="D23" s="150">
        <v>387</v>
      </c>
      <c r="E23" s="166">
        <f t="shared" si="1"/>
        <v>64.392678868552409</v>
      </c>
      <c r="F23" s="150">
        <v>95</v>
      </c>
      <c r="G23" s="150">
        <v>82</v>
      </c>
      <c r="H23" s="166">
        <f t="shared" si="3"/>
        <v>86.31578947368422</v>
      </c>
      <c r="I23" s="150">
        <v>50</v>
      </c>
      <c r="J23" s="150">
        <v>35</v>
      </c>
      <c r="K23" s="166">
        <f t="shared" si="5"/>
        <v>70</v>
      </c>
      <c r="L23" s="150">
        <v>15</v>
      </c>
      <c r="M23" s="150">
        <v>6</v>
      </c>
      <c r="N23" s="166">
        <f t="shared" si="7"/>
        <v>40</v>
      </c>
      <c r="O23" s="150">
        <v>531</v>
      </c>
      <c r="P23" s="150">
        <v>359</v>
      </c>
      <c r="Q23" s="166">
        <f t="shared" si="9"/>
        <v>67.608286252354048</v>
      </c>
      <c r="R23" s="150">
        <v>282</v>
      </c>
      <c r="S23" s="150">
        <v>414</v>
      </c>
      <c r="T23" s="150">
        <v>254</v>
      </c>
      <c r="U23" s="166">
        <f t="shared" si="12"/>
        <v>61.35265700483091</v>
      </c>
      <c r="V23" s="150">
        <v>373</v>
      </c>
      <c r="W23" s="150">
        <v>223</v>
      </c>
      <c r="X23" s="166">
        <f t="shared" si="14"/>
        <v>59.78552278820375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150">
        <v>690</v>
      </c>
      <c r="C24" s="150">
        <v>958</v>
      </c>
      <c r="D24" s="150">
        <v>608</v>
      </c>
      <c r="E24" s="166">
        <f t="shared" si="1"/>
        <v>63.465553235908146</v>
      </c>
      <c r="F24" s="150">
        <v>197</v>
      </c>
      <c r="G24" s="150">
        <v>100</v>
      </c>
      <c r="H24" s="166">
        <f t="shared" si="3"/>
        <v>50.761421319796952</v>
      </c>
      <c r="I24" s="150">
        <v>126</v>
      </c>
      <c r="J24" s="150">
        <v>73</v>
      </c>
      <c r="K24" s="166">
        <f t="shared" si="5"/>
        <v>57.936507936507944</v>
      </c>
      <c r="L24" s="150">
        <v>30</v>
      </c>
      <c r="M24" s="150">
        <v>5</v>
      </c>
      <c r="N24" s="166">
        <f t="shared" si="7"/>
        <v>16.666666666666664</v>
      </c>
      <c r="O24" s="150">
        <v>929</v>
      </c>
      <c r="P24" s="150">
        <v>592</v>
      </c>
      <c r="Q24" s="166">
        <f t="shared" si="9"/>
        <v>63.724434876210978</v>
      </c>
      <c r="R24" s="150">
        <v>411</v>
      </c>
      <c r="S24" s="150">
        <v>585</v>
      </c>
      <c r="T24" s="150">
        <v>391</v>
      </c>
      <c r="U24" s="166">
        <f t="shared" si="12"/>
        <v>66.837606837606828</v>
      </c>
      <c r="V24" s="150">
        <v>551</v>
      </c>
      <c r="W24" s="150">
        <v>337</v>
      </c>
      <c r="X24" s="166">
        <f t="shared" si="14"/>
        <v>61.16152450090744</v>
      </c>
      <c r="Y24" s="85"/>
      <c r="Z24" s="86"/>
      <c r="AA24" s="86"/>
      <c r="AB24" s="86"/>
    </row>
    <row r="25" spans="1:28" ht="40.5" customHeight="1" x14ac:dyDescent="0.25">
      <c r="B25" s="241" t="s">
        <v>77</v>
      </c>
      <c r="C25" s="241"/>
      <c r="D25" s="241"/>
      <c r="E25" s="241"/>
      <c r="F25" s="241"/>
      <c r="G25" s="241"/>
      <c r="H25" s="241"/>
      <c r="I25" s="241"/>
      <c r="J25" s="241"/>
      <c r="K25" s="241"/>
      <c r="T25" s="276"/>
      <c r="U25" s="276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topLeftCell="G1" zoomScale="87" zoomScaleNormal="75" zoomScaleSheetLayoutView="87" workbookViewId="0">
      <selection activeCell="G28" sqref="G28"/>
    </sheetView>
  </sheetViews>
  <sheetFormatPr defaultRowHeight="14.25" x14ac:dyDescent="0.2"/>
  <cols>
    <col min="1" max="1" width="18.28515625" style="40" customWidth="1"/>
    <col min="2" max="2" width="16.710937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47" t="s">
        <v>82</v>
      </c>
      <c r="C1" s="247"/>
      <c r="D1" s="247"/>
      <c r="E1" s="247"/>
      <c r="F1" s="247"/>
      <c r="G1" s="247"/>
      <c r="H1" s="247"/>
      <c r="I1" s="247"/>
      <c r="J1" s="247"/>
      <c r="K1" s="247"/>
      <c r="L1" s="23"/>
      <c r="M1" s="23"/>
      <c r="N1" s="23"/>
      <c r="O1" s="23"/>
      <c r="P1" s="23"/>
      <c r="Q1" s="23"/>
      <c r="R1" s="23"/>
      <c r="S1" s="23"/>
      <c r="T1" s="243"/>
      <c r="U1" s="243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48"/>
      <c r="U2" s="248"/>
      <c r="V2" s="242" t="s">
        <v>7</v>
      </c>
      <c r="W2" s="242"/>
    </row>
    <row r="3" spans="1:28" s="29" customFormat="1" ht="67.5" customHeight="1" x14ac:dyDescent="0.25">
      <c r="A3" s="239"/>
      <c r="B3" s="174" t="s">
        <v>72</v>
      </c>
      <c r="C3" s="240" t="s">
        <v>30</v>
      </c>
      <c r="D3" s="240"/>
      <c r="E3" s="240"/>
      <c r="F3" s="240" t="s">
        <v>19</v>
      </c>
      <c r="G3" s="240"/>
      <c r="H3" s="240"/>
      <c r="I3" s="240" t="s">
        <v>11</v>
      </c>
      <c r="J3" s="240"/>
      <c r="K3" s="240"/>
      <c r="L3" s="240" t="s">
        <v>12</v>
      </c>
      <c r="M3" s="240"/>
      <c r="N3" s="240"/>
      <c r="O3" s="244" t="s">
        <v>10</v>
      </c>
      <c r="P3" s="245"/>
      <c r="Q3" s="246"/>
      <c r="R3" s="174" t="s">
        <v>73</v>
      </c>
      <c r="S3" s="240" t="s">
        <v>13</v>
      </c>
      <c r="T3" s="240"/>
      <c r="U3" s="240"/>
      <c r="V3" s="240" t="s">
        <v>16</v>
      </c>
      <c r="W3" s="240"/>
      <c r="X3" s="240"/>
    </row>
    <row r="4" spans="1:28" s="30" customFormat="1" ht="37.5" customHeight="1" x14ac:dyDescent="0.25">
      <c r="A4" s="239"/>
      <c r="B4" s="189" t="s">
        <v>71</v>
      </c>
      <c r="C4" s="189" t="s">
        <v>66</v>
      </c>
      <c r="D4" s="189" t="s">
        <v>71</v>
      </c>
      <c r="E4" s="188" t="s">
        <v>2</v>
      </c>
      <c r="F4" s="189" t="s">
        <v>66</v>
      </c>
      <c r="G4" s="189" t="s">
        <v>71</v>
      </c>
      <c r="H4" s="188" t="s">
        <v>2</v>
      </c>
      <c r="I4" s="189" t="s">
        <v>66</v>
      </c>
      <c r="J4" s="189" t="s">
        <v>71</v>
      </c>
      <c r="K4" s="188" t="s">
        <v>2</v>
      </c>
      <c r="L4" s="189" t="s">
        <v>66</v>
      </c>
      <c r="M4" s="189" t="s">
        <v>71</v>
      </c>
      <c r="N4" s="188" t="s">
        <v>2</v>
      </c>
      <c r="O4" s="189" t="s">
        <v>66</v>
      </c>
      <c r="P4" s="189" t="s">
        <v>71</v>
      </c>
      <c r="Q4" s="188" t="s">
        <v>2</v>
      </c>
      <c r="R4" s="187" t="s">
        <v>71</v>
      </c>
      <c r="S4" s="189" t="s">
        <v>66</v>
      </c>
      <c r="T4" s="189" t="s">
        <v>71</v>
      </c>
      <c r="U4" s="188" t="s">
        <v>2</v>
      </c>
      <c r="V4" s="189" t="s">
        <v>66</v>
      </c>
      <c r="W4" s="189" t="s">
        <v>71</v>
      </c>
      <c r="X4" s="188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68" customFormat="1" ht="18" customHeight="1" x14ac:dyDescent="0.25">
      <c r="A6" s="124" t="s">
        <v>43</v>
      </c>
      <c r="B6" s="143">
        <f>SUM(B7:B23)</f>
        <v>2630</v>
      </c>
      <c r="C6" s="143">
        <f>SUM(C7:C23)</f>
        <v>3483</v>
      </c>
      <c r="D6" s="143">
        <f>SUM(D7:D23)</f>
        <v>2579</v>
      </c>
      <c r="E6" s="144">
        <f>D6/C6*100</f>
        <v>74.045363192650015</v>
      </c>
      <c r="F6" s="143">
        <f>SUM(F7:F23)</f>
        <v>366</v>
      </c>
      <c r="G6" s="143">
        <f>SUM(G7:G23)</f>
        <v>261</v>
      </c>
      <c r="H6" s="144">
        <f t="shared" ref="H6:H23" si="0">G6/F6*100</f>
        <v>71.311475409836063</v>
      </c>
      <c r="I6" s="143">
        <f>SUM(I7:I23)</f>
        <v>206</v>
      </c>
      <c r="J6" s="143">
        <f>SUM(J7:J23)</f>
        <v>136</v>
      </c>
      <c r="K6" s="144">
        <f>J6/I6*100</f>
        <v>66.019417475728162</v>
      </c>
      <c r="L6" s="143">
        <f>SUM(L7:L23)</f>
        <v>50</v>
      </c>
      <c r="M6" s="143">
        <f>SUM(M7:M23)</f>
        <v>7</v>
      </c>
      <c r="N6" s="144">
        <f>M6/L6*100</f>
        <v>14.000000000000002</v>
      </c>
      <c r="O6" s="143">
        <f>SUM(O7:O23)</f>
        <v>3192</v>
      </c>
      <c r="P6" s="143">
        <f>SUM(P7:P23)</f>
        <v>2294</v>
      </c>
      <c r="Q6" s="144">
        <f>P6/O6*100</f>
        <v>71.867167919799499</v>
      </c>
      <c r="R6" s="143">
        <f>SUM(R7:R23)</f>
        <v>1597</v>
      </c>
      <c r="S6" s="143">
        <f>SUM(S7:S23)</f>
        <v>2393</v>
      </c>
      <c r="T6" s="143">
        <f>SUM(T7:T23)</f>
        <v>1576</v>
      </c>
      <c r="U6" s="144">
        <f>T6/S6*100</f>
        <v>65.858754701211865</v>
      </c>
      <c r="V6" s="143">
        <f>SUM(V7:V23)</f>
        <v>2206</v>
      </c>
      <c r="W6" s="143">
        <f>SUM(W7:W23)</f>
        <v>1338</v>
      </c>
      <c r="X6" s="144">
        <f>W6/V6*100</f>
        <v>60.652765185856751</v>
      </c>
      <c r="Y6" s="167"/>
      <c r="AB6" s="169"/>
    </row>
    <row r="7" spans="1:28" s="37" customFormat="1" ht="18" customHeight="1" x14ac:dyDescent="0.25">
      <c r="A7" s="125" t="s">
        <v>44</v>
      </c>
      <c r="B7" s="150">
        <v>50</v>
      </c>
      <c r="C7" s="210">
        <v>72</v>
      </c>
      <c r="D7" s="150">
        <v>50</v>
      </c>
      <c r="E7" s="158">
        <f t="shared" ref="E7:E23" si="1">D7/C7*100</f>
        <v>69.444444444444443</v>
      </c>
      <c r="F7" s="150">
        <v>8</v>
      </c>
      <c r="G7" s="211">
        <v>6</v>
      </c>
      <c r="H7" s="158">
        <f t="shared" si="0"/>
        <v>75</v>
      </c>
      <c r="I7" s="150">
        <v>0</v>
      </c>
      <c r="J7" s="150">
        <v>5</v>
      </c>
      <c r="K7" s="158" t="s">
        <v>70</v>
      </c>
      <c r="L7" s="150">
        <v>0</v>
      </c>
      <c r="M7" s="150">
        <v>0</v>
      </c>
      <c r="N7" s="158" t="s">
        <v>70</v>
      </c>
      <c r="O7" s="150">
        <v>63</v>
      </c>
      <c r="P7" s="212">
        <v>50</v>
      </c>
      <c r="Q7" s="158">
        <f t="shared" ref="Q7:Q23" si="2">P7/O7*100</f>
        <v>79.365079365079367</v>
      </c>
      <c r="R7" s="150">
        <v>36</v>
      </c>
      <c r="S7" s="210">
        <v>48</v>
      </c>
      <c r="T7" s="150">
        <v>36</v>
      </c>
      <c r="U7" s="158">
        <f t="shared" ref="U7:U23" si="3">T7/S7*100</f>
        <v>75</v>
      </c>
      <c r="V7" s="210">
        <v>44</v>
      </c>
      <c r="W7" s="150">
        <v>31</v>
      </c>
      <c r="X7" s="158">
        <f t="shared" ref="X7:X23" si="4">W7/V7*100</f>
        <v>70.454545454545453</v>
      </c>
      <c r="Y7" s="34"/>
      <c r="Z7" s="36"/>
    </row>
    <row r="8" spans="1:28" s="38" customFormat="1" ht="18" customHeight="1" x14ac:dyDescent="0.25">
      <c r="A8" s="125" t="s">
        <v>45</v>
      </c>
      <c r="B8" s="150">
        <v>604</v>
      </c>
      <c r="C8" s="210">
        <v>749</v>
      </c>
      <c r="D8" s="150">
        <v>593</v>
      </c>
      <c r="E8" s="158">
        <f t="shared" si="1"/>
        <v>79.172229639519358</v>
      </c>
      <c r="F8" s="150">
        <v>26</v>
      </c>
      <c r="G8" s="211">
        <v>21</v>
      </c>
      <c r="H8" s="158">
        <f t="shared" si="0"/>
        <v>80.769230769230774</v>
      </c>
      <c r="I8" s="150">
        <v>22</v>
      </c>
      <c r="J8" s="150">
        <v>13</v>
      </c>
      <c r="K8" s="158">
        <f t="shared" ref="K8:K23" si="5">J8/I8*100</f>
        <v>59.090909090909093</v>
      </c>
      <c r="L8" s="150">
        <v>4</v>
      </c>
      <c r="M8" s="150">
        <v>4</v>
      </c>
      <c r="N8" s="158">
        <f>M8/L8*100</f>
        <v>100</v>
      </c>
      <c r="O8" s="150">
        <v>652</v>
      </c>
      <c r="P8" s="212">
        <v>467</v>
      </c>
      <c r="Q8" s="158">
        <f t="shared" si="2"/>
        <v>71.625766871165638</v>
      </c>
      <c r="R8" s="150">
        <v>379</v>
      </c>
      <c r="S8" s="210">
        <v>567</v>
      </c>
      <c r="T8" s="150">
        <v>377</v>
      </c>
      <c r="U8" s="158">
        <f t="shared" si="3"/>
        <v>66.490299823633165</v>
      </c>
      <c r="V8" s="210">
        <v>497</v>
      </c>
      <c r="W8" s="150">
        <v>311</v>
      </c>
      <c r="X8" s="158">
        <f t="shared" si="4"/>
        <v>62.575452716297789</v>
      </c>
      <c r="Y8" s="34"/>
      <c r="Z8" s="36"/>
    </row>
    <row r="9" spans="1:28" s="37" customFormat="1" ht="18" customHeight="1" x14ac:dyDescent="0.25">
      <c r="A9" s="125" t="s">
        <v>46</v>
      </c>
      <c r="B9" s="150">
        <v>33</v>
      </c>
      <c r="C9" s="210">
        <v>41</v>
      </c>
      <c r="D9" s="150">
        <v>33</v>
      </c>
      <c r="E9" s="158">
        <f t="shared" si="1"/>
        <v>80.487804878048792</v>
      </c>
      <c r="F9" s="150">
        <v>5</v>
      </c>
      <c r="G9" s="211">
        <v>1</v>
      </c>
      <c r="H9" s="158">
        <f t="shared" si="0"/>
        <v>20</v>
      </c>
      <c r="I9" s="150">
        <v>1</v>
      </c>
      <c r="J9" s="150">
        <v>1</v>
      </c>
      <c r="K9" s="158">
        <f t="shared" si="5"/>
        <v>100</v>
      </c>
      <c r="L9" s="150">
        <v>0</v>
      </c>
      <c r="M9" s="150">
        <v>0</v>
      </c>
      <c r="N9" s="158" t="s">
        <v>70</v>
      </c>
      <c r="O9" s="150">
        <v>25</v>
      </c>
      <c r="P9" s="212">
        <v>25</v>
      </c>
      <c r="Q9" s="158">
        <f t="shared" si="2"/>
        <v>100</v>
      </c>
      <c r="R9" s="150">
        <v>18</v>
      </c>
      <c r="S9" s="210">
        <v>24</v>
      </c>
      <c r="T9" s="150">
        <v>18</v>
      </c>
      <c r="U9" s="158">
        <f t="shared" si="3"/>
        <v>75</v>
      </c>
      <c r="V9" s="210">
        <v>23</v>
      </c>
      <c r="W9" s="150">
        <v>16</v>
      </c>
      <c r="X9" s="158">
        <f t="shared" si="4"/>
        <v>69.565217391304344</v>
      </c>
      <c r="Y9" s="34"/>
      <c r="Z9" s="36"/>
    </row>
    <row r="10" spans="1:28" s="37" customFormat="1" ht="18" customHeight="1" x14ac:dyDescent="0.25">
      <c r="A10" s="125" t="s">
        <v>47</v>
      </c>
      <c r="B10" s="150">
        <v>174</v>
      </c>
      <c r="C10" s="210">
        <v>206</v>
      </c>
      <c r="D10" s="150">
        <v>169</v>
      </c>
      <c r="E10" s="158">
        <f t="shared" si="1"/>
        <v>82.038834951456309</v>
      </c>
      <c r="F10" s="150">
        <v>16</v>
      </c>
      <c r="G10" s="211">
        <v>10</v>
      </c>
      <c r="H10" s="158">
        <f t="shared" si="0"/>
        <v>62.5</v>
      </c>
      <c r="I10" s="150">
        <v>9</v>
      </c>
      <c r="J10" s="150">
        <v>10</v>
      </c>
      <c r="K10" s="158">
        <f t="shared" si="5"/>
        <v>111.11111111111111</v>
      </c>
      <c r="L10" s="150">
        <v>1</v>
      </c>
      <c r="M10" s="150">
        <v>0</v>
      </c>
      <c r="N10" s="158">
        <f>M10/L10*100</f>
        <v>0</v>
      </c>
      <c r="O10" s="150">
        <v>189</v>
      </c>
      <c r="P10" s="212">
        <v>161</v>
      </c>
      <c r="Q10" s="158">
        <f t="shared" si="2"/>
        <v>85.18518518518519</v>
      </c>
      <c r="R10" s="150">
        <v>118</v>
      </c>
      <c r="S10" s="210">
        <v>145</v>
      </c>
      <c r="T10" s="150">
        <v>115</v>
      </c>
      <c r="U10" s="158">
        <f t="shared" si="3"/>
        <v>79.310344827586206</v>
      </c>
      <c r="V10" s="210">
        <v>142</v>
      </c>
      <c r="W10" s="150">
        <v>102</v>
      </c>
      <c r="X10" s="158">
        <f t="shared" si="4"/>
        <v>71.83098591549296</v>
      </c>
      <c r="Y10" s="34"/>
      <c r="Z10" s="36"/>
    </row>
    <row r="11" spans="1:28" s="37" customFormat="1" ht="18" customHeight="1" x14ac:dyDescent="0.25">
      <c r="A11" s="125" t="s">
        <v>48</v>
      </c>
      <c r="B11" s="150">
        <v>94</v>
      </c>
      <c r="C11" s="210">
        <v>108</v>
      </c>
      <c r="D11" s="150">
        <v>93</v>
      </c>
      <c r="E11" s="158">
        <f t="shared" si="1"/>
        <v>86.111111111111114</v>
      </c>
      <c r="F11" s="150">
        <v>14</v>
      </c>
      <c r="G11" s="211">
        <v>10</v>
      </c>
      <c r="H11" s="158">
        <f t="shared" si="0"/>
        <v>71.428571428571431</v>
      </c>
      <c r="I11" s="150">
        <v>9</v>
      </c>
      <c r="J11" s="150">
        <v>9</v>
      </c>
      <c r="K11" s="158">
        <f t="shared" si="5"/>
        <v>100</v>
      </c>
      <c r="L11" s="150">
        <v>0</v>
      </c>
      <c r="M11" s="150">
        <v>0</v>
      </c>
      <c r="N11" s="158" t="s">
        <v>70</v>
      </c>
      <c r="O11" s="150">
        <v>103</v>
      </c>
      <c r="P11" s="212">
        <v>69</v>
      </c>
      <c r="Q11" s="158">
        <f t="shared" si="2"/>
        <v>66.990291262135926</v>
      </c>
      <c r="R11" s="150">
        <v>53</v>
      </c>
      <c r="S11" s="210">
        <v>77</v>
      </c>
      <c r="T11" s="150">
        <v>52</v>
      </c>
      <c r="U11" s="158">
        <f t="shared" si="3"/>
        <v>67.532467532467535</v>
      </c>
      <c r="V11" s="210">
        <v>75</v>
      </c>
      <c r="W11" s="150">
        <v>47</v>
      </c>
      <c r="X11" s="158">
        <f t="shared" si="4"/>
        <v>62.666666666666671</v>
      </c>
      <c r="Y11" s="34"/>
      <c r="Z11" s="36"/>
    </row>
    <row r="12" spans="1:28" s="37" customFormat="1" ht="18" customHeight="1" x14ac:dyDescent="0.25">
      <c r="A12" s="125" t="s">
        <v>49</v>
      </c>
      <c r="B12" s="150">
        <v>127</v>
      </c>
      <c r="C12" s="210">
        <v>195</v>
      </c>
      <c r="D12" s="150">
        <v>123</v>
      </c>
      <c r="E12" s="158">
        <f t="shared" si="1"/>
        <v>63.076923076923073</v>
      </c>
      <c r="F12" s="150">
        <v>14</v>
      </c>
      <c r="G12" s="211">
        <v>6</v>
      </c>
      <c r="H12" s="158">
        <f t="shared" si="0"/>
        <v>42.857142857142854</v>
      </c>
      <c r="I12" s="150">
        <v>11</v>
      </c>
      <c r="J12" s="150">
        <v>2</v>
      </c>
      <c r="K12" s="158">
        <f t="shared" si="5"/>
        <v>18.181818181818183</v>
      </c>
      <c r="L12" s="150">
        <v>2</v>
      </c>
      <c r="M12" s="150">
        <v>0</v>
      </c>
      <c r="N12" s="158">
        <f>M12/L12*100</f>
        <v>0</v>
      </c>
      <c r="O12" s="150">
        <v>186</v>
      </c>
      <c r="P12" s="212">
        <v>110</v>
      </c>
      <c r="Q12" s="158">
        <f t="shared" si="2"/>
        <v>59.13978494623656</v>
      </c>
      <c r="R12" s="150">
        <v>79</v>
      </c>
      <c r="S12" s="210">
        <v>140</v>
      </c>
      <c r="T12" s="150">
        <v>77</v>
      </c>
      <c r="U12" s="158">
        <f t="shared" si="3"/>
        <v>55.000000000000007</v>
      </c>
      <c r="V12" s="210">
        <v>130</v>
      </c>
      <c r="W12" s="150">
        <v>67</v>
      </c>
      <c r="X12" s="158">
        <f t="shared" si="4"/>
        <v>51.538461538461533</v>
      </c>
      <c r="Y12" s="34"/>
      <c r="Z12" s="36"/>
    </row>
    <row r="13" spans="1:28" s="37" customFormat="1" ht="18" customHeight="1" x14ac:dyDescent="0.25">
      <c r="A13" s="125" t="s">
        <v>50</v>
      </c>
      <c r="B13" s="150">
        <v>134</v>
      </c>
      <c r="C13" s="210">
        <v>180</v>
      </c>
      <c r="D13" s="150">
        <v>133</v>
      </c>
      <c r="E13" s="158">
        <f t="shared" si="1"/>
        <v>73.888888888888886</v>
      </c>
      <c r="F13" s="150">
        <v>14</v>
      </c>
      <c r="G13" s="211">
        <v>14</v>
      </c>
      <c r="H13" s="158">
        <f t="shared" si="0"/>
        <v>100</v>
      </c>
      <c r="I13" s="150">
        <v>13</v>
      </c>
      <c r="J13" s="150">
        <v>8</v>
      </c>
      <c r="K13" s="158">
        <f t="shared" si="5"/>
        <v>61.53846153846154</v>
      </c>
      <c r="L13" s="150">
        <v>0</v>
      </c>
      <c r="M13" s="150">
        <v>0</v>
      </c>
      <c r="N13" s="158" t="s">
        <v>70</v>
      </c>
      <c r="O13" s="150">
        <v>154</v>
      </c>
      <c r="P13" s="212">
        <v>123</v>
      </c>
      <c r="Q13" s="158">
        <f t="shared" si="2"/>
        <v>79.870129870129873</v>
      </c>
      <c r="R13" s="150">
        <v>68</v>
      </c>
      <c r="S13" s="210">
        <v>138</v>
      </c>
      <c r="T13" s="150">
        <v>67</v>
      </c>
      <c r="U13" s="158">
        <f t="shared" si="3"/>
        <v>48.550724637681157</v>
      </c>
      <c r="V13" s="210">
        <v>125</v>
      </c>
      <c r="W13" s="150">
        <v>47</v>
      </c>
      <c r="X13" s="158">
        <f t="shared" si="4"/>
        <v>37.6</v>
      </c>
      <c r="Y13" s="34"/>
      <c r="Z13" s="36"/>
    </row>
    <row r="14" spans="1:28" s="37" customFormat="1" ht="18" customHeight="1" x14ac:dyDescent="0.25">
      <c r="A14" s="125" t="s">
        <v>51</v>
      </c>
      <c r="B14" s="150">
        <v>148</v>
      </c>
      <c r="C14" s="210">
        <v>245</v>
      </c>
      <c r="D14" s="150">
        <v>146</v>
      </c>
      <c r="E14" s="158">
        <f t="shared" si="1"/>
        <v>59.591836734693885</v>
      </c>
      <c r="F14" s="150">
        <v>51</v>
      </c>
      <c r="G14" s="211">
        <v>35</v>
      </c>
      <c r="H14" s="158">
        <f t="shared" si="0"/>
        <v>68.627450980392155</v>
      </c>
      <c r="I14" s="150">
        <v>23</v>
      </c>
      <c r="J14" s="150">
        <v>19</v>
      </c>
      <c r="K14" s="158">
        <f t="shared" si="5"/>
        <v>82.608695652173907</v>
      </c>
      <c r="L14" s="150">
        <v>17</v>
      </c>
      <c r="M14" s="150">
        <v>1</v>
      </c>
      <c r="N14" s="158">
        <f t="shared" ref="N14:N19" si="6">M14/L14*100</f>
        <v>5.8823529411764701</v>
      </c>
      <c r="O14" s="150">
        <v>231</v>
      </c>
      <c r="P14" s="212">
        <v>136</v>
      </c>
      <c r="Q14" s="158">
        <f t="shared" si="2"/>
        <v>58.874458874458881</v>
      </c>
      <c r="R14" s="150">
        <v>86</v>
      </c>
      <c r="S14" s="210">
        <v>136</v>
      </c>
      <c r="T14" s="150">
        <v>85</v>
      </c>
      <c r="U14" s="158">
        <f t="shared" si="3"/>
        <v>62.5</v>
      </c>
      <c r="V14" s="210">
        <v>128</v>
      </c>
      <c r="W14" s="150">
        <v>73</v>
      </c>
      <c r="X14" s="158">
        <f t="shared" si="4"/>
        <v>57.03125</v>
      </c>
      <c r="Y14" s="34"/>
      <c r="Z14" s="36"/>
    </row>
    <row r="15" spans="1:28" s="37" customFormat="1" ht="18" customHeight="1" x14ac:dyDescent="0.25">
      <c r="A15" s="125" t="s">
        <v>52</v>
      </c>
      <c r="B15" s="150">
        <v>168</v>
      </c>
      <c r="C15" s="210">
        <v>223</v>
      </c>
      <c r="D15" s="150">
        <v>165</v>
      </c>
      <c r="E15" s="158">
        <f t="shared" si="1"/>
        <v>73.991031390134538</v>
      </c>
      <c r="F15" s="150">
        <v>41</v>
      </c>
      <c r="G15" s="211">
        <v>19</v>
      </c>
      <c r="H15" s="158">
        <f t="shared" si="0"/>
        <v>46.341463414634148</v>
      </c>
      <c r="I15" s="150">
        <v>14</v>
      </c>
      <c r="J15" s="150">
        <v>9</v>
      </c>
      <c r="K15" s="158">
        <f t="shared" si="5"/>
        <v>64.285714285714292</v>
      </c>
      <c r="L15" s="150">
        <v>2</v>
      </c>
      <c r="M15" s="150">
        <v>0</v>
      </c>
      <c r="N15" s="158">
        <f t="shared" si="6"/>
        <v>0</v>
      </c>
      <c r="O15" s="150">
        <v>204</v>
      </c>
      <c r="P15" s="212">
        <v>149</v>
      </c>
      <c r="Q15" s="158">
        <f t="shared" si="2"/>
        <v>73.039215686274503</v>
      </c>
      <c r="R15" s="150">
        <v>96</v>
      </c>
      <c r="S15" s="210">
        <v>128</v>
      </c>
      <c r="T15" s="150">
        <v>95</v>
      </c>
      <c r="U15" s="158">
        <f t="shared" si="3"/>
        <v>74.21875</v>
      </c>
      <c r="V15" s="210">
        <v>122</v>
      </c>
      <c r="W15" s="150">
        <v>80</v>
      </c>
      <c r="X15" s="158">
        <f t="shared" si="4"/>
        <v>65.573770491803273</v>
      </c>
      <c r="Y15" s="34"/>
      <c r="Z15" s="36"/>
    </row>
    <row r="16" spans="1:28" s="37" customFormat="1" ht="18" customHeight="1" x14ac:dyDescent="0.25">
      <c r="A16" s="125" t="s">
        <v>53</v>
      </c>
      <c r="B16" s="150">
        <v>144</v>
      </c>
      <c r="C16" s="210">
        <v>175</v>
      </c>
      <c r="D16" s="150">
        <v>137</v>
      </c>
      <c r="E16" s="158">
        <f t="shared" si="1"/>
        <v>78.285714285714278</v>
      </c>
      <c r="F16" s="150">
        <v>17</v>
      </c>
      <c r="G16" s="211">
        <v>23</v>
      </c>
      <c r="H16" s="158">
        <f t="shared" si="0"/>
        <v>135.29411764705884</v>
      </c>
      <c r="I16" s="150">
        <v>10</v>
      </c>
      <c r="J16" s="150">
        <v>10</v>
      </c>
      <c r="K16" s="158">
        <f t="shared" si="5"/>
        <v>100</v>
      </c>
      <c r="L16" s="150">
        <v>1</v>
      </c>
      <c r="M16" s="150">
        <v>2</v>
      </c>
      <c r="N16" s="158">
        <f t="shared" si="6"/>
        <v>200</v>
      </c>
      <c r="O16" s="150">
        <v>170</v>
      </c>
      <c r="P16" s="212">
        <v>129</v>
      </c>
      <c r="Q16" s="158">
        <f t="shared" si="2"/>
        <v>75.882352941176464</v>
      </c>
      <c r="R16" s="150">
        <v>89</v>
      </c>
      <c r="S16" s="210">
        <v>113</v>
      </c>
      <c r="T16" s="150">
        <v>83</v>
      </c>
      <c r="U16" s="158">
        <f t="shared" si="3"/>
        <v>73.451327433628322</v>
      </c>
      <c r="V16" s="210">
        <v>107</v>
      </c>
      <c r="W16" s="150">
        <v>68</v>
      </c>
      <c r="X16" s="158">
        <f t="shared" si="4"/>
        <v>63.551401869158873</v>
      </c>
      <c r="Y16" s="34"/>
      <c r="Z16" s="36"/>
    </row>
    <row r="17" spans="1:26" s="37" customFormat="1" ht="18" customHeight="1" x14ac:dyDescent="0.25">
      <c r="A17" s="125" t="s">
        <v>54</v>
      </c>
      <c r="B17" s="150">
        <v>64</v>
      </c>
      <c r="C17" s="210">
        <v>86</v>
      </c>
      <c r="D17" s="150">
        <v>63</v>
      </c>
      <c r="E17" s="158">
        <f t="shared" si="1"/>
        <v>73.255813953488371</v>
      </c>
      <c r="F17" s="150">
        <v>8</v>
      </c>
      <c r="G17" s="211">
        <v>7</v>
      </c>
      <c r="H17" s="158">
        <f t="shared" si="0"/>
        <v>87.5</v>
      </c>
      <c r="I17" s="150">
        <v>5</v>
      </c>
      <c r="J17" s="150">
        <v>5</v>
      </c>
      <c r="K17" s="158">
        <f t="shared" si="5"/>
        <v>100</v>
      </c>
      <c r="L17" s="150">
        <v>4</v>
      </c>
      <c r="M17" s="150">
        <v>0</v>
      </c>
      <c r="N17" s="158">
        <f t="shared" si="6"/>
        <v>0</v>
      </c>
      <c r="O17" s="150">
        <v>82</v>
      </c>
      <c r="P17" s="212">
        <v>60</v>
      </c>
      <c r="Q17" s="158">
        <f t="shared" si="2"/>
        <v>73.170731707317074</v>
      </c>
      <c r="R17" s="150">
        <v>43</v>
      </c>
      <c r="S17" s="210">
        <v>58</v>
      </c>
      <c r="T17" s="150">
        <v>42</v>
      </c>
      <c r="U17" s="158">
        <f t="shared" si="3"/>
        <v>72.41379310344827</v>
      </c>
      <c r="V17" s="210">
        <v>55</v>
      </c>
      <c r="W17" s="150">
        <v>40</v>
      </c>
      <c r="X17" s="158">
        <f t="shared" si="4"/>
        <v>72.727272727272734</v>
      </c>
      <c r="Y17" s="34"/>
      <c r="Z17" s="36"/>
    </row>
    <row r="18" spans="1:26" s="37" customFormat="1" ht="18" customHeight="1" x14ac:dyDescent="0.25">
      <c r="A18" s="125" t="s">
        <v>55</v>
      </c>
      <c r="B18" s="150">
        <v>98</v>
      </c>
      <c r="C18" s="210">
        <v>139</v>
      </c>
      <c r="D18" s="150">
        <v>98</v>
      </c>
      <c r="E18" s="158">
        <f t="shared" si="1"/>
        <v>70.503597122302153</v>
      </c>
      <c r="F18" s="150">
        <v>18</v>
      </c>
      <c r="G18" s="211">
        <v>20</v>
      </c>
      <c r="H18" s="158">
        <f t="shared" si="0"/>
        <v>111.11111111111111</v>
      </c>
      <c r="I18" s="150">
        <v>7</v>
      </c>
      <c r="J18" s="150">
        <v>6</v>
      </c>
      <c r="K18" s="158">
        <f t="shared" si="5"/>
        <v>85.714285714285708</v>
      </c>
      <c r="L18" s="150">
        <v>0</v>
      </c>
      <c r="M18" s="150">
        <v>0</v>
      </c>
      <c r="N18" s="158" t="s">
        <v>70</v>
      </c>
      <c r="O18" s="150">
        <v>137</v>
      </c>
      <c r="P18" s="212">
        <v>94</v>
      </c>
      <c r="Q18" s="158">
        <f t="shared" si="2"/>
        <v>68.613138686131393</v>
      </c>
      <c r="R18" s="150">
        <v>63</v>
      </c>
      <c r="S18" s="210">
        <v>85</v>
      </c>
      <c r="T18" s="150">
        <v>63</v>
      </c>
      <c r="U18" s="158">
        <f t="shared" si="3"/>
        <v>74.117647058823536</v>
      </c>
      <c r="V18" s="210">
        <v>81</v>
      </c>
      <c r="W18" s="150">
        <v>58</v>
      </c>
      <c r="X18" s="158">
        <f t="shared" si="4"/>
        <v>71.604938271604937</v>
      </c>
      <c r="Y18" s="34"/>
      <c r="Z18" s="36"/>
    </row>
    <row r="19" spans="1:26" s="37" customFormat="1" ht="18" customHeight="1" x14ac:dyDescent="0.25">
      <c r="A19" s="125" t="s">
        <v>56</v>
      </c>
      <c r="B19" s="150">
        <v>32</v>
      </c>
      <c r="C19" s="210">
        <v>38</v>
      </c>
      <c r="D19" s="150">
        <v>32</v>
      </c>
      <c r="E19" s="158">
        <f t="shared" si="1"/>
        <v>84.210526315789465</v>
      </c>
      <c r="F19" s="150">
        <v>7</v>
      </c>
      <c r="G19" s="211">
        <v>4</v>
      </c>
      <c r="H19" s="158">
        <f t="shared" si="0"/>
        <v>57.142857142857139</v>
      </c>
      <c r="I19" s="150">
        <v>2</v>
      </c>
      <c r="J19" s="150">
        <v>0</v>
      </c>
      <c r="K19" s="158">
        <f t="shared" si="5"/>
        <v>0</v>
      </c>
      <c r="L19" s="150">
        <v>2</v>
      </c>
      <c r="M19" s="150">
        <v>0</v>
      </c>
      <c r="N19" s="158">
        <f t="shared" si="6"/>
        <v>0</v>
      </c>
      <c r="O19" s="150">
        <v>36</v>
      </c>
      <c r="P19" s="212">
        <v>28</v>
      </c>
      <c r="Q19" s="158">
        <f t="shared" si="2"/>
        <v>77.777777777777786</v>
      </c>
      <c r="R19" s="150">
        <v>20</v>
      </c>
      <c r="S19" s="210">
        <v>26</v>
      </c>
      <c r="T19" s="150">
        <v>20</v>
      </c>
      <c r="U19" s="158">
        <f t="shared" si="3"/>
        <v>76.923076923076934</v>
      </c>
      <c r="V19" s="210">
        <v>25</v>
      </c>
      <c r="W19" s="150">
        <v>20</v>
      </c>
      <c r="X19" s="158">
        <f t="shared" si="4"/>
        <v>80</v>
      </c>
      <c r="Y19" s="34"/>
      <c r="Z19" s="36"/>
    </row>
    <row r="20" spans="1:26" s="37" customFormat="1" ht="18" customHeight="1" x14ac:dyDescent="0.25">
      <c r="A20" s="125" t="s">
        <v>57</v>
      </c>
      <c r="B20" s="150">
        <v>58</v>
      </c>
      <c r="C20" s="210">
        <v>110</v>
      </c>
      <c r="D20" s="150">
        <v>57</v>
      </c>
      <c r="E20" s="158">
        <f t="shared" si="1"/>
        <v>51.81818181818182</v>
      </c>
      <c r="F20" s="150">
        <v>15</v>
      </c>
      <c r="G20" s="211">
        <v>6</v>
      </c>
      <c r="H20" s="158">
        <f t="shared" si="0"/>
        <v>40</v>
      </c>
      <c r="I20" s="150">
        <v>8</v>
      </c>
      <c r="J20" s="150">
        <v>3</v>
      </c>
      <c r="K20" s="158">
        <f t="shared" si="5"/>
        <v>37.5</v>
      </c>
      <c r="L20" s="150">
        <v>0</v>
      </c>
      <c r="M20" s="150">
        <v>0</v>
      </c>
      <c r="N20" s="158" t="s">
        <v>70</v>
      </c>
      <c r="O20" s="150">
        <v>107</v>
      </c>
      <c r="P20" s="212">
        <v>53</v>
      </c>
      <c r="Q20" s="158">
        <f t="shared" si="2"/>
        <v>49.532710280373834</v>
      </c>
      <c r="R20" s="150">
        <v>39</v>
      </c>
      <c r="S20" s="210">
        <v>82</v>
      </c>
      <c r="T20" s="150">
        <v>39</v>
      </c>
      <c r="U20" s="158">
        <f t="shared" si="3"/>
        <v>47.560975609756099</v>
      </c>
      <c r="V20" s="210">
        <v>74</v>
      </c>
      <c r="W20" s="150">
        <v>34</v>
      </c>
      <c r="X20" s="158">
        <f t="shared" si="4"/>
        <v>45.945945945945951</v>
      </c>
      <c r="Y20" s="34"/>
      <c r="Z20" s="36"/>
    </row>
    <row r="21" spans="1:26" s="37" customFormat="1" ht="18" customHeight="1" x14ac:dyDescent="0.25">
      <c r="A21" s="125" t="s">
        <v>58</v>
      </c>
      <c r="B21" s="150">
        <v>94</v>
      </c>
      <c r="C21" s="210">
        <v>154</v>
      </c>
      <c r="D21" s="150">
        <v>92</v>
      </c>
      <c r="E21" s="158">
        <f t="shared" si="1"/>
        <v>59.740259740259738</v>
      </c>
      <c r="F21" s="150">
        <v>16</v>
      </c>
      <c r="G21" s="211">
        <v>7</v>
      </c>
      <c r="H21" s="158">
        <f t="shared" si="0"/>
        <v>43.75</v>
      </c>
      <c r="I21" s="150">
        <v>12</v>
      </c>
      <c r="J21" s="150">
        <v>1</v>
      </c>
      <c r="K21" s="158">
        <f t="shared" si="5"/>
        <v>8.3333333333333321</v>
      </c>
      <c r="L21" s="150">
        <v>1</v>
      </c>
      <c r="M21" s="150">
        <v>0</v>
      </c>
      <c r="N21" s="158">
        <f t="shared" ref="N21:N23" si="7">M21/L21*100</f>
        <v>0</v>
      </c>
      <c r="O21" s="150">
        <v>137</v>
      </c>
      <c r="P21" s="212">
        <v>85</v>
      </c>
      <c r="Q21" s="158">
        <f t="shared" si="2"/>
        <v>62.043795620437962</v>
      </c>
      <c r="R21" s="150">
        <v>59</v>
      </c>
      <c r="S21" s="210">
        <v>105</v>
      </c>
      <c r="T21" s="150">
        <v>59</v>
      </c>
      <c r="U21" s="158">
        <f t="shared" si="3"/>
        <v>56.19047619047619</v>
      </c>
      <c r="V21" s="210">
        <v>104</v>
      </c>
      <c r="W21" s="150">
        <v>54</v>
      </c>
      <c r="X21" s="158">
        <f t="shared" si="4"/>
        <v>51.923076923076927</v>
      </c>
      <c r="Y21" s="34"/>
      <c r="Z21" s="36"/>
    </row>
    <row r="22" spans="1:26" s="37" customFormat="1" ht="18" customHeight="1" x14ac:dyDescent="0.25">
      <c r="A22" s="125" t="s">
        <v>59</v>
      </c>
      <c r="B22" s="150">
        <v>329</v>
      </c>
      <c r="C22" s="210">
        <v>401</v>
      </c>
      <c r="D22" s="150">
        <v>319</v>
      </c>
      <c r="E22" s="158">
        <f t="shared" si="1"/>
        <v>79.551122194513709</v>
      </c>
      <c r="F22" s="150">
        <v>45</v>
      </c>
      <c r="G22" s="211">
        <v>43</v>
      </c>
      <c r="H22" s="158">
        <f t="shared" si="0"/>
        <v>95.555555555555557</v>
      </c>
      <c r="I22" s="150">
        <v>29</v>
      </c>
      <c r="J22" s="150">
        <v>17</v>
      </c>
      <c r="K22" s="158">
        <f t="shared" si="5"/>
        <v>58.620689655172406</v>
      </c>
      <c r="L22" s="150">
        <v>12</v>
      </c>
      <c r="M22" s="150">
        <v>0</v>
      </c>
      <c r="N22" s="158">
        <f t="shared" si="7"/>
        <v>0</v>
      </c>
      <c r="O22" s="150">
        <v>364</v>
      </c>
      <c r="P22" s="212">
        <v>288</v>
      </c>
      <c r="Q22" s="158">
        <f t="shared" si="2"/>
        <v>79.120879120879124</v>
      </c>
      <c r="R22" s="150">
        <v>188</v>
      </c>
      <c r="S22" s="210">
        <v>284</v>
      </c>
      <c r="T22" s="150">
        <v>186</v>
      </c>
      <c r="U22" s="158">
        <f t="shared" si="3"/>
        <v>65.492957746478879</v>
      </c>
      <c r="V22" s="210">
        <v>251</v>
      </c>
      <c r="W22" s="150">
        <v>160</v>
      </c>
      <c r="X22" s="158">
        <f t="shared" si="4"/>
        <v>63.745019920318725</v>
      </c>
      <c r="Y22" s="34"/>
      <c r="Z22" s="36"/>
    </row>
    <row r="23" spans="1:26" s="37" customFormat="1" ht="18" customHeight="1" x14ac:dyDescent="0.25">
      <c r="A23" s="125" t="s">
        <v>60</v>
      </c>
      <c r="B23" s="150">
        <v>279</v>
      </c>
      <c r="C23" s="210">
        <v>361</v>
      </c>
      <c r="D23" s="150">
        <v>276</v>
      </c>
      <c r="E23" s="158">
        <f t="shared" si="1"/>
        <v>76.45429362880887</v>
      </c>
      <c r="F23" s="150">
        <v>51</v>
      </c>
      <c r="G23" s="211">
        <v>29</v>
      </c>
      <c r="H23" s="158">
        <f t="shared" si="0"/>
        <v>56.862745098039213</v>
      </c>
      <c r="I23" s="150">
        <v>31</v>
      </c>
      <c r="J23" s="150">
        <v>18</v>
      </c>
      <c r="K23" s="158">
        <f t="shared" si="5"/>
        <v>58.064516129032263</v>
      </c>
      <c r="L23" s="150">
        <v>4</v>
      </c>
      <c r="M23" s="150">
        <v>0</v>
      </c>
      <c r="N23" s="158">
        <f t="shared" si="7"/>
        <v>0</v>
      </c>
      <c r="O23" s="150">
        <v>352</v>
      </c>
      <c r="P23" s="213">
        <v>267</v>
      </c>
      <c r="Q23" s="158">
        <f t="shared" si="2"/>
        <v>75.852272727272734</v>
      </c>
      <c r="R23" s="150">
        <v>163</v>
      </c>
      <c r="S23" s="210">
        <v>237</v>
      </c>
      <c r="T23" s="150">
        <v>162</v>
      </c>
      <c r="U23" s="158">
        <f t="shared" si="3"/>
        <v>68.35443037974683</v>
      </c>
      <c r="V23" s="210">
        <v>223</v>
      </c>
      <c r="W23" s="150">
        <v>130</v>
      </c>
      <c r="X23" s="158">
        <f t="shared" si="4"/>
        <v>58.295964125560538</v>
      </c>
      <c r="Y23" s="34"/>
      <c r="Z23" s="36"/>
    </row>
    <row r="24" spans="1:26" ht="44.25" customHeight="1" x14ac:dyDescent="0.2">
      <c r="A24" s="39"/>
      <c r="B24" s="241" t="s">
        <v>77</v>
      </c>
      <c r="C24" s="241"/>
      <c r="D24" s="241"/>
      <c r="E24" s="241"/>
      <c r="F24" s="241"/>
      <c r="G24" s="241"/>
      <c r="H24" s="241"/>
      <c r="I24" s="241"/>
      <c r="J24" s="241"/>
      <c r="K24" s="241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B24:K24"/>
    <mergeCell ref="V3:X3"/>
    <mergeCell ref="V2:W2"/>
    <mergeCell ref="T1:U1"/>
    <mergeCell ref="O3:Q3"/>
    <mergeCell ref="B1:K1"/>
    <mergeCell ref="T2:U2"/>
    <mergeCell ref="S3:U3"/>
    <mergeCell ref="A3:A4"/>
    <mergeCell ref="C3:E3"/>
    <mergeCell ref="F3:H3"/>
    <mergeCell ref="I3:K3"/>
    <mergeCell ref="L3:N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 x14ac:dyDescent="0.2"/>
  <cols>
    <col min="1" max="1" width="63.140625" style="3" customWidth="1"/>
    <col min="2" max="2" width="18.42578125" style="3" customWidth="1"/>
    <col min="3" max="3" width="17.42578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6" t="s">
        <v>61</v>
      </c>
      <c r="B1" s="226"/>
      <c r="C1" s="226"/>
      <c r="D1" s="226"/>
      <c r="E1" s="226"/>
    </row>
    <row r="2" spans="1:11" s="4" customFormat="1" ht="23.25" customHeight="1" x14ac:dyDescent="0.25">
      <c r="A2" s="231" t="s">
        <v>0</v>
      </c>
      <c r="B2" s="227" t="s">
        <v>83</v>
      </c>
      <c r="C2" s="227" t="s">
        <v>79</v>
      </c>
      <c r="D2" s="229" t="s">
        <v>1</v>
      </c>
      <c r="E2" s="230"/>
    </row>
    <row r="3" spans="1:11" s="4" customFormat="1" ht="34.5" customHeight="1" x14ac:dyDescent="0.25">
      <c r="A3" s="232"/>
      <c r="B3" s="228"/>
      <c r="C3" s="228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76</v>
      </c>
      <c r="B5" s="126" t="s">
        <v>75</v>
      </c>
      <c r="C5" s="126">
        <v>767</v>
      </c>
      <c r="D5" s="129" t="s">
        <v>70</v>
      </c>
      <c r="E5" s="129" t="s">
        <v>70</v>
      </c>
      <c r="F5" s="130"/>
      <c r="K5" s="12"/>
    </row>
    <row r="6" spans="1:11" s="4" customFormat="1" ht="30" customHeight="1" x14ac:dyDescent="0.25">
      <c r="A6" s="10" t="s">
        <v>36</v>
      </c>
      <c r="B6" s="136">
        <v>1008</v>
      </c>
      <c r="C6" s="126">
        <v>757</v>
      </c>
      <c r="D6" s="11">
        <f t="shared" ref="D6:D10" si="0">C6/B6*100</f>
        <v>75.099206349206355</v>
      </c>
      <c r="E6" s="129">
        <f t="shared" ref="E6:E10" si="1">C6-B6</f>
        <v>-251</v>
      </c>
      <c r="F6" s="131"/>
      <c r="K6" s="12"/>
    </row>
    <row r="7" spans="1:11" s="4" customFormat="1" ht="54.75" customHeight="1" x14ac:dyDescent="0.25">
      <c r="A7" s="13" t="s">
        <v>37</v>
      </c>
      <c r="B7" s="136">
        <v>104</v>
      </c>
      <c r="C7" s="126">
        <v>84</v>
      </c>
      <c r="D7" s="11">
        <f t="shared" si="0"/>
        <v>80.769230769230774</v>
      </c>
      <c r="E7" s="129">
        <f t="shared" si="1"/>
        <v>-20</v>
      </c>
      <c r="F7" s="131"/>
      <c r="K7" s="12"/>
    </row>
    <row r="8" spans="1:11" s="4" customFormat="1" ht="30" customHeight="1" x14ac:dyDescent="0.25">
      <c r="A8" s="14" t="s">
        <v>38</v>
      </c>
      <c r="B8" s="136">
        <v>52</v>
      </c>
      <c r="C8" s="126">
        <v>42</v>
      </c>
      <c r="D8" s="11">
        <f t="shared" si="0"/>
        <v>80.769230769230774</v>
      </c>
      <c r="E8" s="129">
        <f t="shared" si="1"/>
        <v>-10</v>
      </c>
      <c r="F8" s="131"/>
      <c r="K8" s="12"/>
    </row>
    <row r="9" spans="1:11" s="4" customFormat="1" ht="45.75" customHeight="1" x14ac:dyDescent="0.25">
      <c r="A9" s="14" t="s">
        <v>29</v>
      </c>
      <c r="B9" s="136">
        <v>11</v>
      </c>
      <c r="C9" s="126">
        <v>5</v>
      </c>
      <c r="D9" s="11">
        <f t="shared" si="0"/>
        <v>45.454545454545453</v>
      </c>
      <c r="E9" s="129">
        <f t="shared" si="1"/>
        <v>-6</v>
      </c>
      <c r="F9" s="131"/>
      <c r="K9" s="12"/>
    </row>
    <row r="10" spans="1:11" s="4" customFormat="1" ht="49.5" customHeight="1" x14ac:dyDescent="0.25">
      <c r="A10" s="14" t="s">
        <v>39</v>
      </c>
      <c r="B10" s="136">
        <v>945</v>
      </c>
      <c r="C10" s="126">
        <v>680</v>
      </c>
      <c r="D10" s="11">
        <f t="shared" si="0"/>
        <v>71.957671957671948</v>
      </c>
      <c r="E10" s="129">
        <f t="shared" si="1"/>
        <v>-265</v>
      </c>
      <c r="F10" s="131"/>
      <c r="K10" s="12"/>
    </row>
    <row r="11" spans="1:11" s="4" customFormat="1" ht="12.75" customHeight="1" x14ac:dyDescent="0.25">
      <c r="A11" s="234" t="s">
        <v>4</v>
      </c>
      <c r="B11" s="235"/>
      <c r="C11" s="235"/>
      <c r="D11" s="235"/>
      <c r="E11" s="235"/>
      <c r="K11" s="12"/>
    </row>
    <row r="12" spans="1:11" s="4" customFormat="1" ht="15" customHeight="1" x14ac:dyDescent="0.25">
      <c r="A12" s="236"/>
      <c r="B12" s="237"/>
      <c r="C12" s="237"/>
      <c r="D12" s="237"/>
      <c r="E12" s="237"/>
      <c r="K12" s="12"/>
    </row>
    <row r="13" spans="1:11" s="4" customFormat="1" ht="20.25" customHeight="1" x14ac:dyDescent="0.25">
      <c r="A13" s="231" t="s">
        <v>0</v>
      </c>
      <c r="B13" s="238" t="s">
        <v>84</v>
      </c>
      <c r="C13" s="238" t="s">
        <v>85</v>
      </c>
      <c r="D13" s="229" t="s">
        <v>1</v>
      </c>
      <c r="E13" s="230"/>
      <c r="K13" s="12"/>
    </row>
    <row r="14" spans="1:11" ht="35.25" customHeight="1" x14ac:dyDescent="0.2">
      <c r="A14" s="232"/>
      <c r="B14" s="238"/>
      <c r="C14" s="238"/>
      <c r="D14" s="5" t="s">
        <v>2</v>
      </c>
      <c r="E14" s="6" t="s">
        <v>42</v>
      </c>
      <c r="K14" s="12"/>
    </row>
    <row r="15" spans="1:11" ht="30" customHeight="1" x14ac:dyDescent="0.2">
      <c r="A15" s="10" t="s">
        <v>76</v>
      </c>
      <c r="B15" s="126" t="s">
        <v>75</v>
      </c>
      <c r="C15" s="127">
        <v>489</v>
      </c>
      <c r="D15" s="129" t="s">
        <v>70</v>
      </c>
      <c r="E15" s="129" t="s">
        <v>70</v>
      </c>
      <c r="K15" s="12"/>
    </row>
    <row r="16" spans="1:11" ht="30" customHeight="1" x14ac:dyDescent="0.2">
      <c r="A16" s="1" t="s">
        <v>36</v>
      </c>
      <c r="B16" s="138">
        <v>661</v>
      </c>
      <c r="C16" s="127">
        <v>483</v>
      </c>
      <c r="D16" s="148">
        <f t="shared" ref="D16:D17" si="2">C16/B16*100</f>
        <v>73.071104387291982</v>
      </c>
      <c r="E16" s="149">
        <f t="shared" ref="E16:E17" si="3">C16-B16</f>
        <v>-178</v>
      </c>
      <c r="K16" s="12"/>
    </row>
    <row r="17" spans="1:11" ht="30" customHeight="1" x14ac:dyDescent="0.2">
      <c r="A17" s="1" t="s">
        <v>40</v>
      </c>
      <c r="B17" s="138">
        <v>624</v>
      </c>
      <c r="C17" s="127">
        <v>431</v>
      </c>
      <c r="D17" s="148">
        <f t="shared" si="2"/>
        <v>69.070512820512818</v>
      </c>
      <c r="E17" s="149">
        <f t="shared" si="3"/>
        <v>-193</v>
      </c>
      <c r="K17" s="12"/>
    </row>
    <row r="18" spans="1:11" ht="60" customHeight="1" x14ac:dyDescent="0.2">
      <c r="A18" s="233" t="s">
        <v>77</v>
      </c>
      <c r="B18" s="233"/>
      <c r="C18" s="233"/>
      <c r="D18" s="233"/>
      <c r="E18" s="233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="90" zoomScaleNormal="90" zoomScaleSheetLayoutView="90" workbookViewId="0">
      <selection activeCell="I31" sqref="I31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51" t="s">
        <v>86</v>
      </c>
      <c r="C1" s="251"/>
      <c r="D1" s="251"/>
      <c r="E1" s="251"/>
      <c r="F1" s="251"/>
      <c r="G1" s="251"/>
      <c r="H1" s="251"/>
      <c r="I1" s="251"/>
      <c r="J1" s="251"/>
      <c r="K1" s="251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49"/>
      <c r="B3" s="174" t="s">
        <v>72</v>
      </c>
      <c r="C3" s="240" t="s">
        <v>8</v>
      </c>
      <c r="D3" s="240"/>
      <c r="E3" s="240"/>
      <c r="F3" s="240" t="s">
        <v>19</v>
      </c>
      <c r="G3" s="240"/>
      <c r="H3" s="240"/>
      <c r="I3" s="240" t="s">
        <v>11</v>
      </c>
      <c r="J3" s="240"/>
      <c r="K3" s="240"/>
      <c r="L3" s="240" t="s">
        <v>12</v>
      </c>
      <c r="M3" s="240"/>
      <c r="N3" s="240"/>
      <c r="O3" s="244" t="s">
        <v>10</v>
      </c>
      <c r="P3" s="245"/>
      <c r="Q3" s="246"/>
      <c r="R3" s="174" t="s">
        <v>73</v>
      </c>
      <c r="S3" s="240" t="s">
        <v>13</v>
      </c>
      <c r="T3" s="240"/>
      <c r="U3" s="240"/>
      <c r="V3" s="240" t="s">
        <v>18</v>
      </c>
      <c r="W3" s="240"/>
      <c r="X3" s="240"/>
    </row>
    <row r="4" spans="1:26" s="192" customFormat="1" ht="30" customHeight="1" x14ac:dyDescent="0.25">
      <c r="A4" s="250"/>
      <c r="B4" s="193" t="s">
        <v>71</v>
      </c>
      <c r="C4" s="193" t="s">
        <v>66</v>
      </c>
      <c r="D4" s="193" t="s">
        <v>71</v>
      </c>
      <c r="E4" s="194" t="s">
        <v>2</v>
      </c>
      <c r="F4" s="193" t="s">
        <v>66</v>
      </c>
      <c r="G4" s="193" t="s">
        <v>71</v>
      </c>
      <c r="H4" s="194" t="s">
        <v>2</v>
      </c>
      <c r="I4" s="193" t="s">
        <v>66</v>
      </c>
      <c r="J4" s="193" t="s">
        <v>71</v>
      </c>
      <c r="K4" s="194" t="s">
        <v>2</v>
      </c>
      <c r="L4" s="193" t="s">
        <v>66</v>
      </c>
      <c r="M4" s="193" t="s">
        <v>71</v>
      </c>
      <c r="N4" s="194" t="s">
        <v>2</v>
      </c>
      <c r="O4" s="193" t="s">
        <v>66</v>
      </c>
      <c r="P4" s="193" t="s">
        <v>71</v>
      </c>
      <c r="Q4" s="194" t="s">
        <v>2</v>
      </c>
      <c r="R4" s="195" t="s">
        <v>71</v>
      </c>
      <c r="S4" s="193" t="s">
        <v>66</v>
      </c>
      <c r="T4" s="193" t="s">
        <v>71</v>
      </c>
      <c r="U4" s="194" t="s">
        <v>2</v>
      </c>
      <c r="V4" s="193" t="s">
        <v>66</v>
      </c>
      <c r="W4" s="193" t="s">
        <v>71</v>
      </c>
      <c r="X4" s="194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68" customFormat="1" ht="16.5" customHeight="1" x14ac:dyDescent="0.25">
      <c r="A6" s="124" t="s">
        <v>43</v>
      </c>
      <c r="B6" s="143">
        <f>SUM(B7:B23)</f>
        <v>767</v>
      </c>
      <c r="C6" s="143">
        <f>SUM(C7:C23)</f>
        <v>1008</v>
      </c>
      <c r="D6" s="143">
        <f>SUM(D7:D23)</f>
        <v>757</v>
      </c>
      <c r="E6" s="144">
        <f>D6/C6*100</f>
        <v>75.099206349206355</v>
      </c>
      <c r="F6" s="143">
        <f t="shared" ref="F6:G6" si="0">SUM(F7:F23)</f>
        <v>104</v>
      </c>
      <c r="G6" s="143">
        <f t="shared" si="0"/>
        <v>84</v>
      </c>
      <c r="H6" s="144">
        <f t="shared" ref="H6:H23" si="1">G6/F6*100</f>
        <v>80.769230769230774</v>
      </c>
      <c r="I6" s="143">
        <f t="shared" ref="I6:J6" si="2">SUM(I7:I23)</f>
        <v>52</v>
      </c>
      <c r="J6" s="143">
        <f t="shared" si="2"/>
        <v>42</v>
      </c>
      <c r="K6" s="144">
        <f t="shared" ref="K6:K23" si="3">J6/I6*100</f>
        <v>80.769230769230774</v>
      </c>
      <c r="L6" s="143">
        <f t="shared" ref="L6:M6" si="4">SUM(L7:L23)</f>
        <v>11</v>
      </c>
      <c r="M6" s="143">
        <f t="shared" si="4"/>
        <v>5</v>
      </c>
      <c r="N6" s="144">
        <f t="shared" ref="N6" si="5">M6/L6*100</f>
        <v>45.454545454545453</v>
      </c>
      <c r="O6" s="143">
        <f t="shared" ref="O6:P6" si="6">SUM(O7:O23)</f>
        <v>945</v>
      </c>
      <c r="P6" s="143">
        <f t="shared" si="6"/>
        <v>680</v>
      </c>
      <c r="Q6" s="144">
        <f t="shared" ref="Q6:Q23" si="7">P6/O6*100</f>
        <v>71.957671957671948</v>
      </c>
      <c r="R6" s="143">
        <f t="shared" ref="R6" si="8">SUM(R7:R23)</f>
        <v>489</v>
      </c>
      <c r="S6" s="143">
        <f t="shared" ref="S6:T6" si="9">SUM(S7:S23)</f>
        <v>661</v>
      </c>
      <c r="T6" s="143">
        <f t="shared" si="9"/>
        <v>483</v>
      </c>
      <c r="U6" s="144">
        <f t="shared" ref="U6:U23" si="10">T6/S6*100</f>
        <v>73.071104387291982</v>
      </c>
      <c r="V6" s="143">
        <f t="shared" ref="V6:W6" si="11">SUM(V7:V23)</f>
        <v>624</v>
      </c>
      <c r="W6" s="143">
        <f t="shared" si="11"/>
        <v>431</v>
      </c>
      <c r="X6" s="144">
        <f t="shared" ref="X6:X23" si="12">W6/V6*100</f>
        <v>69.070512820512818</v>
      </c>
      <c r="Y6" s="167"/>
    </row>
    <row r="7" spans="1:26" s="37" customFormat="1" ht="16.5" customHeight="1" x14ac:dyDescent="0.25">
      <c r="A7" s="125" t="s">
        <v>44</v>
      </c>
      <c r="B7" s="145">
        <v>16</v>
      </c>
      <c r="C7" s="216">
        <v>16</v>
      </c>
      <c r="D7" s="145">
        <v>16</v>
      </c>
      <c r="E7" s="144">
        <f t="shared" ref="E7:E23" si="13">D7/C7*100</f>
        <v>100</v>
      </c>
      <c r="F7" s="217">
        <v>2</v>
      </c>
      <c r="G7" s="145">
        <v>2</v>
      </c>
      <c r="H7" s="144">
        <f t="shared" si="1"/>
        <v>100</v>
      </c>
      <c r="I7" s="145">
        <v>0</v>
      </c>
      <c r="J7" s="145">
        <v>1</v>
      </c>
      <c r="K7" s="144" t="s">
        <v>70</v>
      </c>
      <c r="L7" s="145">
        <v>0</v>
      </c>
      <c r="M7" s="145">
        <v>0</v>
      </c>
      <c r="N7" s="144" t="s">
        <v>70</v>
      </c>
      <c r="O7" s="145">
        <v>12</v>
      </c>
      <c r="P7" s="147">
        <v>16</v>
      </c>
      <c r="Q7" s="144">
        <f t="shared" si="7"/>
        <v>133.33333333333331</v>
      </c>
      <c r="R7" s="145">
        <v>13</v>
      </c>
      <c r="S7" s="216">
        <v>8</v>
      </c>
      <c r="T7" s="145">
        <v>13</v>
      </c>
      <c r="U7" s="144">
        <f t="shared" si="10"/>
        <v>162.5</v>
      </c>
      <c r="V7" s="216">
        <v>8</v>
      </c>
      <c r="W7" s="145">
        <v>13</v>
      </c>
      <c r="X7" s="144">
        <f t="shared" si="12"/>
        <v>162.5</v>
      </c>
      <c r="Y7" s="35"/>
      <c r="Z7" s="36"/>
    </row>
    <row r="8" spans="1:26" s="38" customFormat="1" ht="16.5" customHeight="1" x14ac:dyDescent="0.25">
      <c r="A8" s="125" t="s">
        <v>45</v>
      </c>
      <c r="B8" s="145">
        <v>136</v>
      </c>
      <c r="C8" s="216">
        <v>161</v>
      </c>
      <c r="D8" s="145">
        <v>135</v>
      </c>
      <c r="E8" s="144">
        <f t="shared" si="13"/>
        <v>83.850931677018636</v>
      </c>
      <c r="F8" s="217">
        <v>6</v>
      </c>
      <c r="G8" s="145">
        <v>4</v>
      </c>
      <c r="H8" s="144">
        <f t="shared" si="1"/>
        <v>66.666666666666657</v>
      </c>
      <c r="I8" s="145">
        <v>2</v>
      </c>
      <c r="J8" s="145">
        <v>1</v>
      </c>
      <c r="K8" s="144">
        <f t="shared" si="3"/>
        <v>50</v>
      </c>
      <c r="L8" s="145">
        <v>0</v>
      </c>
      <c r="M8" s="145">
        <v>3</v>
      </c>
      <c r="N8" s="144" t="s">
        <v>70</v>
      </c>
      <c r="O8" s="145">
        <v>152</v>
      </c>
      <c r="P8" s="147">
        <v>112</v>
      </c>
      <c r="Q8" s="144">
        <f t="shared" si="7"/>
        <v>73.68421052631578</v>
      </c>
      <c r="R8" s="145">
        <v>96</v>
      </c>
      <c r="S8" s="216">
        <v>106</v>
      </c>
      <c r="T8" s="145">
        <v>95</v>
      </c>
      <c r="U8" s="144">
        <f t="shared" si="10"/>
        <v>89.622641509433961</v>
      </c>
      <c r="V8" s="216">
        <v>99</v>
      </c>
      <c r="W8" s="145">
        <v>79</v>
      </c>
      <c r="X8" s="144">
        <f t="shared" si="12"/>
        <v>79.797979797979806</v>
      </c>
      <c r="Y8" s="35"/>
      <c r="Z8" s="36"/>
    </row>
    <row r="9" spans="1:26" s="37" customFormat="1" ht="16.5" customHeight="1" x14ac:dyDescent="0.25">
      <c r="A9" s="125" t="s">
        <v>46</v>
      </c>
      <c r="B9" s="145">
        <v>7</v>
      </c>
      <c r="C9" s="216">
        <v>14</v>
      </c>
      <c r="D9" s="145">
        <v>7</v>
      </c>
      <c r="E9" s="144">
        <f t="shared" si="13"/>
        <v>50</v>
      </c>
      <c r="F9" s="217">
        <v>3</v>
      </c>
      <c r="G9" s="145">
        <v>0</v>
      </c>
      <c r="H9" s="144">
        <f t="shared" si="1"/>
        <v>0</v>
      </c>
      <c r="I9" s="145">
        <v>0</v>
      </c>
      <c r="J9" s="145">
        <v>0</v>
      </c>
      <c r="K9" s="144" t="s">
        <v>70</v>
      </c>
      <c r="L9" s="145">
        <v>0</v>
      </c>
      <c r="M9" s="145">
        <v>0</v>
      </c>
      <c r="N9" s="144" t="s">
        <v>70</v>
      </c>
      <c r="O9" s="145">
        <v>4</v>
      </c>
      <c r="P9" s="147">
        <v>3</v>
      </c>
      <c r="Q9" s="144">
        <f t="shared" si="7"/>
        <v>75</v>
      </c>
      <c r="R9" s="145">
        <v>5</v>
      </c>
      <c r="S9" s="216">
        <v>6</v>
      </c>
      <c r="T9" s="145">
        <v>5</v>
      </c>
      <c r="U9" s="144">
        <f t="shared" si="10"/>
        <v>83.333333333333343</v>
      </c>
      <c r="V9" s="216">
        <v>6</v>
      </c>
      <c r="W9" s="145">
        <v>5</v>
      </c>
      <c r="X9" s="144">
        <f t="shared" si="12"/>
        <v>83.333333333333343</v>
      </c>
      <c r="Y9" s="35"/>
      <c r="Z9" s="36"/>
    </row>
    <row r="10" spans="1:26" s="37" customFormat="1" ht="16.5" customHeight="1" x14ac:dyDescent="0.25">
      <c r="A10" s="125" t="s">
        <v>47</v>
      </c>
      <c r="B10" s="145">
        <v>49</v>
      </c>
      <c r="C10" s="216">
        <v>43</v>
      </c>
      <c r="D10" s="145">
        <v>47</v>
      </c>
      <c r="E10" s="144">
        <f t="shared" si="13"/>
        <v>109.30232558139534</v>
      </c>
      <c r="F10" s="217">
        <v>3</v>
      </c>
      <c r="G10" s="145">
        <v>4</v>
      </c>
      <c r="H10" s="144">
        <f t="shared" si="1"/>
        <v>133.33333333333331</v>
      </c>
      <c r="I10" s="145">
        <v>3</v>
      </c>
      <c r="J10" s="145">
        <v>4</v>
      </c>
      <c r="K10" s="144">
        <f t="shared" si="3"/>
        <v>133.33333333333331</v>
      </c>
      <c r="L10" s="145">
        <v>1</v>
      </c>
      <c r="M10" s="145">
        <v>0</v>
      </c>
      <c r="N10" s="144">
        <f t="shared" ref="N10" si="14">M10/L10*100</f>
        <v>0</v>
      </c>
      <c r="O10" s="145">
        <v>38</v>
      </c>
      <c r="P10" s="147">
        <v>43</v>
      </c>
      <c r="Q10" s="144">
        <f t="shared" si="7"/>
        <v>113.1578947368421</v>
      </c>
      <c r="R10" s="145">
        <v>34</v>
      </c>
      <c r="S10" s="216">
        <v>30</v>
      </c>
      <c r="T10" s="145">
        <v>32</v>
      </c>
      <c r="U10" s="144">
        <f t="shared" si="10"/>
        <v>106.66666666666667</v>
      </c>
      <c r="V10" s="216">
        <v>30</v>
      </c>
      <c r="W10" s="145">
        <v>31</v>
      </c>
      <c r="X10" s="144">
        <f t="shared" si="12"/>
        <v>103.33333333333334</v>
      </c>
      <c r="Y10" s="35"/>
      <c r="Z10" s="36"/>
    </row>
    <row r="11" spans="1:26" s="37" customFormat="1" ht="16.5" customHeight="1" x14ac:dyDescent="0.25">
      <c r="A11" s="125" t="s">
        <v>48</v>
      </c>
      <c r="B11" s="145">
        <v>26</v>
      </c>
      <c r="C11" s="216">
        <v>26</v>
      </c>
      <c r="D11" s="145">
        <v>26</v>
      </c>
      <c r="E11" s="144">
        <f t="shared" si="13"/>
        <v>100</v>
      </c>
      <c r="F11" s="217">
        <v>2</v>
      </c>
      <c r="G11" s="145">
        <v>3</v>
      </c>
      <c r="H11" s="144">
        <f t="shared" si="1"/>
        <v>150</v>
      </c>
      <c r="I11" s="145">
        <v>2</v>
      </c>
      <c r="J11" s="145">
        <v>2</v>
      </c>
      <c r="K11" s="144">
        <f t="shared" si="3"/>
        <v>100</v>
      </c>
      <c r="L11" s="145">
        <v>0</v>
      </c>
      <c r="M11" s="145">
        <v>0</v>
      </c>
      <c r="N11" s="144" t="s">
        <v>70</v>
      </c>
      <c r="O11" s="145">
        <v>24</v>
      </c>
      <c r="P11" s="147">
        <v>20</v>
      </c>
      <c r="Q11" s="144">
        <f t="shared" si="7"/>
        <v>83.333333333333343</v>
      </c>
      <c r="R11" s="145">
        <v>10</v>
      </c>
      <c r="S11" s="216">
        <v>20</v>
      </c>
      <c r="T11" s="145">
        <v>10</v>
      </c>
      <c r="U11" s="144">
        <f t="shared" si="10"/>
        <v>50</v>
      </c>
      <c r="V11" s="216">
        <v>19</v>
      </c>
      <c r="W11" s="145">
        <v>10</v>
      </c>
      <c r="X11" s="144">
        <f t="shared" si="12"/>
        <v>52.631578947368418</v>
      </c>
      <c r="Y11" s="35"/>
      <c r="Z11" s="36"/>
    </row>
    <row r="12" spans="1:26" s="37" customFormat="1" ht="16.5" customHeight="1" x14ac:dyDescent="0.25">
      <c r="A12" s="125" t="s">
        <v>49</v>
      </c>
      <c r="B12" s="145">
        <v>31</v>
      </c>
      <c r="C12" s="216">
        <v>75</v>
      </c>
      <c r="D12" s="145">
        <v>30</v>
      </c>
      <c r="E12" s="144">
        <f t="shared" si="13"/>
        <v>40</v>
      </c>
      <c r="F12" s="217">
        <v>3</v>
      </c>
      <c r="G12" s="145">
        <v>2</v>
      </c>
      <c r="H12" s="144">
        <f t="shared" si="1"/>
        <v>66.666666666666657</v>
      </c>
      <c r="I12" s="145">
        <v>3</v>
      </c>
      <c r="J12" s="145">
        <v>0</v>
      </c>
      <c r="K12" s="144">
        <f t="shared" si="3"/>
        <v>0</v>
      </c>
      <c r="L12" s="145">
        <v>0</v>
      </c>
      <c r="M12" s="145">
        <v>0</v>
      </c>
      <c r="N12" s="144" t="s">
        <v>70</v>
      </c>
      <c r="O12" s="145">
        <v>75</v>
      </c>
      <c r="P12" s="147">
        <v>23</v>
      </c>
      <c r="Q12" s="144">
        <f t="shared" si="7"/>
        <v>30.666666666666664</v>
      </c>
      <c r="R12" s="145">
        <v>15</v>
      </c>
      <c r="S12" s="216">
        <v>55</v>
      </c>
      <c r="T12" s="145">
        <v>15</v>
      </c>
      <c r="U12" s="144">
        <f t="shared" si="10"/>
        <v>27.27272727272727</v>
      </c>
      <c r="V12" s="216">
        <v>52</v>
      </c>
      <c r="W12" s="145">
        <v>14</v>
      </c>
      <c r="X12" s="144">
        <f t="shared" si="12"/>
        <v>26.923076923076923</v>
      </c>
      <c r="Y12" s="35"/>
      <c r="Z12" s="36"/>
    </row>
    <row r="13" spans="1:26" s="37" customFormat="1" ht="16.5" customHeight="1" x14ac:dyDescent="0.25">
      <c r="A13" s="125" t="s">
        <v>50</v>
      </c>
      <c r="B13" s="145">
        <v>31</v>
      </c>
      <c r="C13" s="216">
        <v>41</v>
      </c>
      <c r="D13" s="145">
        <v>31</v>
      </c>
      <c r="E13" s="144">
        <f t="shared" si="13"/>
        <v>75.609756097560975</v>
      </c>
      <c r="F13" s="217">
        <v>3</v>
      </c>
      <c r="G13" s="145">
        <v>1</v>
      </c>
      <c r="H13" s="144">
        <f t="shared" si="1"/>
        <v>33.333333333333329</v>
      </c>
      <c r="I13" s="145">
        <v>2</v>
      </c>
      <c r="J13" s="145">
        <v>1</v>
      </c>
      <c r="K13" s="144">
        <f t="shared" si="3"/>
        <v>50</v>
      </c>
      <c r="L13" s="145">
        <v>0</v>
      </c>
      <c r="M13" s="145">
        <v>0</v>
      </c>
      <c r="N13" s="144" t="s">
        <v>70</v>
      </c>
      <c r="O13" s="145">
        <v>37</v>
      </c>
      <c r="P13" s="147">
        <v>29</v>
      </c>
      <c r="Q13" s="144">
        <f t="shared" si="7"/>
        <v>78.378378378378372</v>
      </c>
      <c r="R13" s="145">
        <v>14</v>
      </c>
      <c r="S13" s="216">
        <v>31</v>
      </c>
      <c r="T13" s="145">
        <v>14</v>
      </c>
      <c r="U13" s="144">
        <f t="shared" si="10"/>
        <v>45.161290322580641</v>
      </c>
      <c r="V13" s="216">
        <v>29</v>
      </c>
      <c r="W13" s="145">
        <v>8</v>
      </c>
      <c r="X13" s="144">
        <f t="shared" si="12"/>
        <v>27.586206896551722</v>
      </c>
      <c r="Y13" s="35"/>
      <c r="Z13" s="36"/>
    </row>
    <row r="14" spans="1:26" s="37" customFormat="1" ht="16.5" customHeight="1" x14ac:dyDescent="0.25">
      <c r="A14" s="125" t="s">
        <v>51</v>
      </c>
      <c r="B14" s="145">
        <v>57</v>
      </c>
      <c r="C14" s="216">
        <v>74</v>
      </c>
      <c r="D14" s="145">
        <v>57</v>
      </c>
      <c r="E14" s="144">
        <f t="shared" si="13"/>
        <v>77.027027027027032</v>
      </c>
      <c r="F14" s="217">
        <v>12</v>
      </c>
      <c r="G14" s="145">
        <v>13</v>
      </c>
      <c r="H14" s="144">
        <f t="shared" si="1"/>
        <v>108.33333333333333</v>
      </c>
      <c r="I14" s="145">
        <v>5</v>
      </c>
      <c r="J14" s="145">
        <v>6</v>
      </c>
      <c r="K14" s="144">
        <f t="shared" si="3"/>
        <v>120</v>
      </c>
      <c r="L14" s="145">
        <v>0</v>
      </c>
      <c r="M14" s="145">
        <v>1</v>
      </c>
      <c r="N14" s="144" t="s">
        <v>70</v>
      </c>
      <c r="O14" s="145">
        <v>74</v>
      </c>
      <c r="P14" s="147">
        <v>55</v>
      </c>
      <c r="Q14" s="144">
        <f t="shared" si="7"/>
        <v>74.324324324324323</v>
      </c>
      <c r="R14" s="145">
        <v>36</v>
      </c>
      <c r="S14" s="216">
        <v>44</v>
      </c>
      <c r="T14" s="145">
        <v>36</v>
      </c>
      <c r="U14" s="144">
        <f t="shared" si="10"/>
        <v>81.818181818181827</v>
      </c>
      <c r="V14" s="216">
        <v>43</v>
      </c>
      <c r="W14" s="145">
        <v>32</v>
      </c>
      <c r="X14" s="144">
        <f t="shared" si="12"/>
        <v>74.418604651162795</v>
      </c>
      <c r="Y14" s="35"/>
      <c r="Z14" s="36"/>
    </row>
    <row r="15" spans="1:26" s="37" customFormat="1" ht="16.5" customHeight="1" x14ac:dyDescent="0.25">
      <c r="A15" s="125" t="s">
        <v>52</v>
      </c>
      <c r="B15" s="145">
        <v>31</v>
      </c>
      <c r="C15" s="216">
        <v>57</v>
      </c>
      <c r="D15" s="145">
        <v>31</v>
      </c>
      <c r="E15" s="144">
        <f t="shared" si="13"/>
        <v>54.385964912280706</v>
      </c>
      <c r="F15" s="217">
        <v>8</v>
      </c>
      <c r="G15" s="145">
        <v>4</v>
      </c>
      <c r="H15" s="144">
        <f t="shared" si="1"/>
        <v>50</v>
      </c>
      <c r="I15" s="145">
        <v>0</v>
      </c>
      <c r="J15" s="145">
        <v>1</v>
      </c>
      <c r="K15" s="144" t="s">
        <v>70</v>
      </c>
      <c r="L15" s="145">
        <v>0</v>
      </c>
      <c r="M15" s="145">
        <v>0</v>
      </c>
      <c r="N15" s="144" t="s">
        <v>70</v>
      </c>
      <c r="O15" s="145">
        <v>51</v>
      </c>
      <c r="P15" s="147">
        <v>27</v>
      </c>
      <c r="Q15" s="144">
        <f t="shared" si="7"/>
        <v>52.941176470588239</v>
      </c>
      <c r="R15" s="145">
        <v>18</v>
      </c>
      <c r="S15" s="216">
        <v>35</v>
      </c>
      <c r="T15" s="145">
        <v>18</v>
      </c>
      <c r="U15" s="144">
        <f t="shared" si="10"/>
        <v>51.428571428571423</v>
      </c>
      <c r="V15" s="216">
        <v>35</v>
      </c>
      <c r="W15" s="145">
        <v>16</v>
      </c>
      <c r="X15" s="144">
        <f t="shared" si="12"/>
        <v>45.714285714285715</v>
      </c>
      <c r="Y15" s="35"/>
      <c r="Z15" s="36"/>
    </row>
    <row r="16" spans="1:26" s="37" customFormat="1" ht="16.5" customHeight="1" x14ac:dyDescent="0.25">
      <c r="A16" s="125" t="s">
        <v>53</v>
      </c>
      <c r="B16" s="145">
        <v>41</v>
      </c>
      <c r="C16" s="216">
        <v>50</v>
      </c>
      <c r="D16" s="145">
        <v>39</v>
      </c>
      <c r="E16" s="144">
        <f t="shared" si="13"/>
        <v>78</v>
      </c>
      <c r="F16" s="217">
        <v>6</v>
      </c>
      <c r="G16" s="145">
        <v>7</v>
      </c>
      <c r="H16" s="144">
        <f t="shared" si="1"/>
        <v>116.66666666666667</v>
      </c>
      <c r="I16" s="145">
        <v>4</v>
      </c>
      <c r="J16" s="145">
        <v>3</v>
      </c>
      <c r="K16" s="144">
        <f t="shared" si="3"/>
        <v>75</v>
      </c>
      <c r="L16" s="145">
        <v>0</v>
      </c>
      <c r="M16" s="145">
        <v>1</v>
      </c>
      <c r="N16" s="144" t="s">
        <v>70</v>
      </c>
      <c r="O16" s="145">
        <v>48</v>
      </c>
      <c r="P16" s="147">
        <v>37</v>
      </c>
      <c r="Q16" s="144">
        <f t="shared" si="7"/>
        <v>77.083333333333343</v>
      </c>
      <c r="R16" s="145">
        <v>27</v>
      </c>
      <c r="S16" s="216">
        <v>31</v>
      </c>
      <c r="T16" s="145">
        <v>25</v>
      </c>
      <c r="U16" s="144">
        <f t="shared" si="10"/>
        <v>80.645161290322577</v>
      </c>
      <c r="V16" s="216">
        <v>30</v>
      </c>
      <c r="W16" s="145">
        <v>24</v>
      </c>
      <c r="X16" s="144">
        <f t="shared" si="12"/>
        <v>80</v>
      </c>
      <c r="Y16" s="35"/>
      <c r="Z16" s="36"/>
    </row>
    <row r="17" spans="1:26" s="37" customFormat="1" ht="16.5" customHeight="1" x14ac:dyDescent="0.25">
      <c r="A17" s="125" t="s">
        <v>54</v>
      </c>
      <c r="B17" s="145">
        <v>34</v>
      </c>
      <c r="C17" s="216">
        <v>33</v>
      </c>
      <c r="D17" s="145">
        <v>34</v>
      </c>
      <c r="E17" s="144">
        <f t="shared" si="13"/>
        <v>103.03030303030303</v>
      </c>
      <c r="F17" s="217">
        <v>5</v>
      </c>
      <c r="G17" s="145">
        <v>5</v>
      </c>
      <c r="H17" s="144">
        <f t="shared" si="1"/>
        <v>100</v>
      </c>
      <c r="I17" s="145">
        <v>2</v>
      </c>
      <c r="J17" s="145">
        <v>4</v>
      </c>
      <c r="K17" s="144">
        <f t="shared" si="3"/>
        <v>200</v>
      </c>
      <c r="L17" s="145">
        <v>3</v>
      </c>
      <c r="M17" s="145">
        <v>0</v>
      </c>
      <c r="N17" s="144">
        <f t="shared" ref="N17" si="15">M17/L17*100</f>
        <v>0</v>
      </c>
      <c r="O17" s="145">
        <v>32</v>
      </c>
      <c r="P17" s="147">
        <v>33</v>
      </c>
      <c r="Q17" s="144">
        <f t="shared" si="7"/>
        <v>103.125</v>
      </c>
      <c r="R17" s="145">
        <v>25</v>
      </c>
      <c r="S17" s="216">
        <v>20</v>
      </c>
      <c r="T17" s="145">
        <v>25</v>
      </c>
      <c r="U17" s="144">
        <f t="shared" si="10"/>
        <v>125</v>
      </c>
      <c r="V17" s="216">
        <v>20</v>
      </c>
      <c r="W17" s="145">
        <v>24</v>
      </c>
      <c r="X17" s="144">
        <f t="shared" si="12"/>
        <v>120</v>
      </c>
      <c r="Y17" s="35"/>
      <c r="Z17" s="36"/>
    </row>
    <row r="18" spans="1:26" s="37" customFormat="1" ht="16.5" customHeight="1" x14ac:dyDescent="0.25">
      <c r="A18" s="125" t="s">
        <v>55</v>
      </c>
      <c r="B18" s="145">
        <v>26</v>
      </c>
      <c r="C18" s="216">
        <v>52</v>
      </c>
      <c r="D18" s="145">
        <v>26</v>
      </c>
      <c r="E18" s="144">
        <f t="shared" si="13"/>
        <v>50</v>
      </c>
      <c r="F18" s="217">
        <v>4</v>
      </c>
      <c r="G18" s="145">
        <v>6</v>
      </c>
      <c r="H18" s="144">
        <f t="shared" si="1"/>
        <v>150</v>
      </c>
      <c r="I18" s="145">
        <v>3</v>
      </c>
      <c r="J18" s="145">
        <v>2</v>
      </c>
      <c r="K18" s="144">
        <f t="shared" si="3"/>
        <v>66.666666666666657</v>
      </c>
      <c r="L18" s="145">
        <v>0</v>
      </c>
      <c r="M18" s="145">
        <v>0</v>
      </c>
      <c r="N18" s="144" t="s">
        <v>70</v>
      </c>
      <c r="O18" s="145">
        <v>51</v>
      </c>
      <c r="P18" s="147">
        <v>25</v>
      </c>
      <c r="Q18" s="144">
        <f t="shared" si="7"/>
        <v>49.019607843137251</v>
      </c>
      <c r="R18" s="145">
        <v>15</v>
      </c>
      <c r="S18" s="216">
        <v>36</v>
      </c>
      <c r="T18" s="145">
        <v>15</v>
      </c>
      <c r="U18" s="144">
        <f t="shared" si="10"/>
        <v>41.666666666666671</v>
      </c>
      <c r="V18" s="216">
        <v>34</v>
      </c>
      <c r="W18" s="145">
        <v>11</v>
      </c>
      <c r="X18" s="144">
        <f t="shared" si="12"/>
        <v>32.352941176470587</v>
      </c>
      <c r="Y18" s="35"/>
      <c r="Z18" s="36"/>
    </row>
    <row r="19" spans="1:26" s="37" customFormat="1" ht="16.5" customHeight="1" x14ac:dyDescent="0.25">
      <c r="A19" s="125" t="s">
        <v>56</v>
      </c>
      <c r="B19" s="145">
        <v>26</v>
      </c>
      <c r="C19" s="216">
        <v>29</v>
      </c>
      <c r="D19" s="145">
        <v>26</v>
      </c>
      <c r="E19" s="144">
        <f t="shared" si="13"/>
        <v>89.65517241379311</v>
      </c>
      <c r="F19" s="217">
        <v>6</v>
      </c>
      <c r="G19" s="145">
        <v>4</v>
      </c>
      <c r="H19" s="144">
        <f t="shared" si="1"/>
        <v>66.666666666666657</v>
      </c>
      <c r="I19" s="145">
        <v>1</v>
      </c>
      <c r="J19" s="145">
        <v>0</v>
      </c>
      <c r="K19" s="144">
        <f t="shared" si="3"/>
        <v>0</v>
      </c>
      <c r="L19" s="145">
        <v>1</v>
      </c>
      <c r="M19" s="145">
        <v>0</v>
      </c>
      <c r="N19" s="144">
        <f t="shared" ref="N19" si="16">M19/L19*100</f>
        <v>0</v>
      </c>
      <c r="O19" s="145">
        <v>27</v>
      </c>
      <c r="P19" s="147">
        <v>22</v>
      </c>
      <c r="Q19" s="144">
        <f t="shared" si="7"/>
        <v>81.481481481481481</v>
      </c>
      <c r="R19" s="145">
        <v>16</v>
      </c>
      <c r="S19" s="216">
        <v>19</v>
      </c>
      <c r="T19" s="145">
        <v>16</v>
      </c>
      <c r="U19" s="144">
        <f t="shared" si="10"/>
        <v>84.210526315789465</v>
      </c>
      <c r="V19" s="216">
        <v>18</v>
      </c>
      <c r="W19" s="145">
        <v>16</v>
      </c>
      <c r="X19" s="144">
        <f t="shared" si="12"/>
        <v>88.888888888888886</v>
      </c>
      <c r="Y19" s="35"/>
      <c r="Z19" s="36"/>
    </row>
    <row r="20" spans="1:26" s="37" customFormat="1" ht="16.5" customHeight="1" x14ac:dyDescent="0.25">
      <c r="A20" s="125" t="s">
        <v>57</v>
      </c>
      <c r="B20" s="145">
        <v>35</v>
      </c>
      <c r="C20" s="216">
        <v>40</v>
      </c>
      <c r="D20" s="145">
        <v>35</v>
      </c>
      <c r="E20" s="144">
        <f t="shared" si="13"/>
        <v>87.5</v>
      </c>
      <c r="F20" s="217">
        <v>6</v>
      </c>
      <c r="G20" s="145">
        <v>3</v>
      </c>
      <c r="H20" s="144">
        <f t="shared" si="1"/>
        <v>50</v>
      </c>
      <c r="I20" s="145">
        <v>3</v>
      </c>
      <c r="J20" s="145">
        <v>2</v>
      </c>
      <c r="K20" s="144">
        <f t="shared" si="3"/>
        <v>66.666666666666657</v>
      </c>
      <c r="L20" s="145">
        <v>0</v>
      </c>
      <c r="M20" s="145">
        <v>0</v>
      </c>
      <c r="N20" s="144" t="s">
        <v>70</v>
      </c>
      <c r="O20" s="145">
        <v>39</v>
      </c>
      <c r="P20" s="147">
        <v>32</v>
      </c>
      <c r="Q20" s="144">
        <f t="shared" si="7"/>
        <v>82.051282051282044</v>
      </c>
      <c r="R20" s="145">
        <v>26</v>
      </c>
      <c r="S20" s="216">
        <v>27</v>
      </c>
      <c r="T20" s="145">
        <v>26</v>
      </c>
      <c r="U20" s="144">
        <f t="shared" si="10"/>
        <v>96.296296296296291</v>
      </c>
      <c r="V20" s="216">
        <v>24</v>
      </c>
      <c r="W20" s="145">
        <v>22</v>
      </c>
      <c r="X20" s="144">
        <f t="shared" si="12"/>
        <v>91.666666666666657</v>
      </c>
      <c r="Y20" s="35"/>
      <c r="Z20" s="36"/>
    </row>
    <row r="21" spans="1:26" s="37" customFormat="1" ht="16.5" customHeight="1" x14ac:dyDescent="0.25">
      <c r="A21" s="125" t="s">
        <v>58</v>
      </c>
      <c r="B21" s="145">
        <v>23</v>
      </c>
      <c r="C21" s="216">
        <v>36</v>
      </c>
      <c r="D21" s="145">
        <v>23</v>
      </c>
      <c r="E21" s="144">
        <f t="shared" si="13"/>
        <v>63.888888888888886</v>
      </c>
      <c r="F21" s="217">
        <v>3</v>
      </c>
      <c r="G21" s="145">
        <v>0</v>
      </c>
      <c r="H21" s="144">
        <f t="shared" si="1"/>
        <v>0</v>
      </c>
      <c r="I21" s="145">
        <v>3</v>
      </c>
      <c r="J21" s="145">
        <v>0</v>
      </c>
      <c r="K21" s="144">
        <f t="shared" si="3"/>
        <v>0</v>
      </c>
      <c r="L21" s="145">
        <v>0</v>
      </c>
      <c r="M21" s="145">
        <v>0</v>
      </c>
      <c r="N21" s="144" t="s">
        <v>70</v>
      </c>
      <c r="O21" s="145">
        <v>32</v>
      </c>
      <c r="P21" s="147">
        <v>23</v>
      </c>
      <c r="Q21" s="144">
        <f t="shared" si="7"/>
        <v>71.875</v>
      </c>
      <c r="R21" s="145">
        <v>14</v>
      </c>
      <c r="S21" s="216">
        <v>23</v>
      </c>
      <c r="T21" s="145">
        <v>14</v>
      </c>
      <c r="U21" s="144">
        <f t="shared" si="10"/>
        <v>60.869565217391312</v>
      </c>
      <c r="V21" s="216">
        <v>23</v>
      </c>
      <c r="W21" s="145">
        <v>12</v>
      </c>
      <c r="X21" s="144">
        <f t="shared" si="12"/>
        <v>52.173913043478258</v>
      </c>
      <c r="Y21" s="35"/>
      <c r="Z21" s="36"/>
    </row>
    <row r="22" spans="1:26" s="37" customFormat="1" ht="16.5" customHeight="1" x14ac:dyDescent="0.25">
      <c r="A22" s="125" t="s">
        <v>59</v>
      </c>
      <c r="B22" s="145">
        <v>128</v>
      </c>
      <c r="C22" s="216">
        <v>158</v>
      </c>
      <c r="D22" s="145">
        <v>125</v>
      </c>
      <c r="E22" s="144">
        <f t="shared" si="13"/>
        <v>79.113924050632917</v>
      </c>
      <c r="F22" s="217">
        <v>14</v>
      </c>
      <c r="G22" s="145">
        <v>18</v>
      </c>
      <c r="H22" s="144">
        <f t="shared" si="1"/>
        <v>128.57142857142858</v>
      </c>
      <c r="I22" s="145">
        <v>7</v>
      </c>
      <c r="J22" s="145">
        <v>5</v>
      </c>
      <c r="K22" s="144">
        <f t="shared" si="3"/>
        <v>71.428571428571431</v>
      </c>
      <c r="L22" s="145">
        <v>5</v>
      </c>
      <c r="M22" s="145">
        <v>0</v>
      </c>
      <c r="N22" s="144">
        <f t="shared" ref="N22:N23" si="17">M22/L22*100</f>
        <v>0</v>
      </c>
      <c r="O22" s="145">
        <v>148</v>
      </c>
      <c r="P22" s="147">
        <v>113</v>
      </c>
      <c r="Q22" s="144">
        <f t="shared" si="7"/>
        <v>76.351351351351354</v>
      </c>
      <c r="R22" s="145">
        <v>75</v>
      </c>
      <c r="S22" s="216">
        <v>109</v>
      </c>
      <c r="T22" s="145">
        <v>74</v>
      </c>
      <c r="U22" s="144">
        <f t="shared" si="10"/>
        <v>67.889908256880744</v>
      </c>
      <c r="V22" s="216">
        <v>98</v>
      </c>
      <c r="W22" s="145">
        <v>68</v>
      </c>
      <c r="X22" s="144">
        <f t="shared" si="12"/>
        <v>69.387755102040813</v>
      </c>
      <c r="Y22" s="35"/>
      <c r="Z22" s="36"/>
    </row>
    <row r="23" spans="1:26" s="37" customFormat="1" ht="16.5" customHeight="1" x14ac:dyDescent="0.25">
      <c r="A23" s="125" t="s">
        <v>60</v>
      </c>
      <c r="B23" s="145">
        <v>70</v>
      </c>
      <c r="C23" s="216">
        <v>103</v>
      </c>
      <c r="D23" s="145">
        <v>69</v>
      </c>
      <c r="E23" s="144">
        <f t="shared" si="13"/>
        <v>66.990291262135926</v>
      </c>
      <c r="F23" s="217">
        <v>18</v>
      </c>
      <c r="G23" s="145">
        <v>8</v>
      </c>
      <c r="H23" s="144">
        <f t="shared" si="1"/>
        <v>44.444444444444443</v>
      </c>
      <c r="I23" s="145">
        <v>12</v>
      </c>
      <c r="J23" s="145">
        <v>10</v>
      </c>
      <c r="K23" s="144">
        <f t="shared" si="3"/>
        <v>83.333333333333343</v>
      </c>
      <c r="L23" s="145">
        <v>1</v>
      </c>
      <c r="M23" s="145">
        <v>0</v>
      </c>
      <c r="N23" s="144">
        <f t="shared" si="17"/>
        <v>0</v>
      </c>
      <c r="O23" s="145">
        <v>101</v>
      </c>
      <c r="P23" s="146">
        <v>67</v>
      </c>
      <c r="Q23" s="144">
        <f t="shared" si="7"/>
        <v>66.336633663366342</v>
      </c>
      <c r="R23" s="145">
        <v>50</v>
      </c>
      <c r="S23" s="216">
        <v>61</v>
      </c>
      <c r="T23" s="145">
        <v>50</v>
      </c>
      <c r="U23" s="144">
        <f t="shared" si="10"/>
        <v>81.967213114754102</v>
      </c>
      <c r="V23" s="216">
        <v>56</v>
      </c>
      <c r="W23" s="145">
        <v>46</v>
      </c>
      <c r="X23" s="144">
        <f t="shared" si="12"/>
        <v>82.142857142857139</v>
      </c>
      <c r="Y23" s="35"/>
      <c r="Z23" s="36"/>
    </row>
    <row r="24" spans="1:26" ht="41.25" customHeight="1" x14ac:dyDescent="0.2">
      <c r="A24" s="39"/>
      <c r="B24" s="241" t="s">
        <v>77</v>
      </c>
      <c r="C24" s="241"/>
      <c r="D24" s="241"/>
      <c r="E24" s="241"/>
      <c r="F24" s="241"/>
      <c r="G24" s="241"/>
      <c r="H24" s="241"/>
      <c r="I24" s="241"/>
      <c r="J24" s="241"/>
      <c r="K24" s="241"/>
      <c r="L24" s="178"/>
      <c r="M24" s="178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B24:K24"/>
    <mergeCell ref="V3:X3"/>
    <mergeCell ref="O3:Q3"/>
    <mergeCell ref="L3:N3"/>
    <mergeCell ref="S3:U3"/>
    <mergeCell ref="A3:A4"/>
    <mergeCell ref="C3:E3"/>
    <mergeCell ref="F3:H3"/>
    <mergeCell ref="I3:K3"/>
    <mergeCell ref="B1:K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 x14ac:dyDescent="0.2"/>
  <cols>
    <col min="1" max="1" width="61.7109375" style="3" customWidth="1"/>
    <col min="2" max="2" width="17.7109375" style="15" customWidth="1"/>
    <col min="3" max="3" width="18.140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6" t="s">
        <v>63</v>
      </c>
      <c r="B1" s="226"/>
      <c r="C1" s="226"/>
      <c r="D1" s="226"/>
      <c r="E1" s="226"/>
    </row>
    <row r="2" spans="1:9" ht="9.75" customHeight="1" x14ac:dyDescent="0.2">
      <c r="A2" s="252"/>
      <c r="B2" s="252"/>
      <c r="C2" s="252"/>
      <c r="D2" s="252"/>
      <c r="E2" s="252"/>
    </row>
    <row r="3" spans="1:9" s="4" customFormat="1" ht="23.25" customHeight="1" x14ac:dyDescent="0.25">
      <c r="A3" s="231" t="s">
        <v>0</v>
      </c>
      <c r="B3" s="227" t="s">
        <v>87</v>
      </c>
      <c r="C3" s="227" t="s">
        <v>88</v>
      </c>
      <c r="D3" s="253" t="s">
        <v>1</v>
      </c>
      <c r="E3" s="254"/>
    </row>
    <row r="4" spans="1:9" s="4" customFormat="1" ht="30" x14ac:dyDescent="0.25">
      <c r="A4" s="232"/>
      <c r="B4" s="228"/>
      <c r="C4" s="228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2" t="s">
        <v>75</v>
      </c>
      <c r="C6" s="132">
        <v>286</v>
      </c>
      <c r="D6" s="132" t="s">
        <v>70</v>
      </c>
      <c r="E6" s="132" t="s">
        <v>70</v>
      </c>
      <c r="I6" s="12"/>
    </row>
    <row r="7" spans="1:9" s="4" customFormat="1" ht="29.25" customHeight="1" x14ac:dyDescent="0.25">
      <c r="A7" s="10" t="s">
        <v>36</v>
      </c>
      <c r="B7" s="135">
        <v>324</v>
      </c>
      <c r="C7" s="133">
        <v>282</v>
      </c>
      <c r="D7" s="16">
        <f t="shared" ref="D7:D11" si="0">C7/B7*100</f>
        <v>87.037037037037038</v>
      </c>
      <c r="E7" s="128">
        <f t="shared" ref="E7:E11" si="1">C7-B7</f>
        <v>-42</v>
      </c>
      <c r="I7" s="12"/>
    </row>
    <row r="8" spans="1:9" s="4" customFormat="1" ht="48.75" customHeight="1" x14ac:dyDescent="0.25">
      <c r="A8" s="13" t="s">
        <v>37</v>
      </c>
      <c r="B8" s="135">
        <v>40</v>
      </c>
      <c r="C8" s="133">
        <v>91</v>
      </c>
      <c r="D8" s="16">
        <f t="shared" si="0"/>
        <v>227.5</v>
      </c>
      <c r="E8" s="128">
        <f t="shared" si="1"/>
        <v>51</v>
      </c>
      <c r="I8" s="12"/>
    </row>
    <row r="9" spans="1:9" s="4" customFormat="1" ht="34.5" customHeight="1" x14ac:dyDescent="0.25">
      <c r="A9" s="14" t="s">
        <v>38</v>
      </c>
      <c r="B9" s="135">
        <v>5</v>
      </c>
      <c r="C9" s="133">
        <v>4</v>
      </c>
      <c r="D9" s="16">
        <f t="shared" si="0"/>
        <v>80</v>
      </c>
      <c r="E9" s="128">
        <f t="shared" si="1"/>
        <v>-1</v>
      </c>
      <c r="I9" s="12"/>
    </row>
    <row r="10" spans="1:9" s="4" customFormat="1" ht="48.75" customHeight="1" x14ac:dyDescent="0.25">
      <c r="A10" s="14" t="s">
        <v>29</v>
      </c>
      <c r="B10" s="135">
        <v>5</v>
      </c>
      <c r="C10" s="133">
        <v>0</v>
      </c>
      <c r="D10" s="16">
        <f t="shared" si="0"/>
        <v>0</v>
      </c>
      <c r="E10" s="128">
        <f t="shared" si="1"/>
        <v>-5</v>
      </c>
      <c r="I10" s="12"/>
    </row>
    <row r="11" spans="1:9" s="4" customFormat="1" ht="54.75" customHeight="1" x14ac:dyDescent="0.25">
      <c r="A11" s="14" t="s">
        <v>39</v>
      </c>
      <c r="B11" s="136">
        <v>295</v>
      </c>
      <c r="C11" s="126">
        <v>248</v>
      </c>
      <c r="D11" s="16">
        <f t="shared" si="0"/>
        <v>84.067796610169481</v>
      </c>
      <c r="E11" s="128">
        <f t="shared" si="1"/>
        <v>-47</v>
      </c>
      <c r="I11" s="12"/>
    </row>
    <row r="12" spans="1:9" s="4" customFormat="1" ht="12.75" customHeight="1" x14ac:dyDescent="0.25">
      <c r="A12" s="234" t="s">
        <v>4</v>
      </c>
      <c r="B12" s="235"/>
      <c r="C12" s="235"/>
      <c r="D12" s="235"/>
      <c r="E12" s="235"/>
      <c r="I12" s="12"/>
    </row>
    <row r="13" spans="1:9" s="4" customFormat="1" ht="18" customHeight="1" x14ac:dyDescent="0.25">
      <c r="A13" s="236"/>
      <c r="B13" s="237"/>
      <c r="C13" s="237"/>
      <c r="D13" s="237"/>
      <c r="E13" s="237"/>
      <c r="I13" s="12"/>
    </row>
    <row r="14" spans="1:9" s="4" customFormat="1" ht="20.25" customHeight="1" x14ac:dyDescent="0.25">
      <c r="A14" s="231" t="s">
        <v>0</v>
      </c>
      <c r="B14" s="238" t="s">
        <v>89</v>
      </c>
      <c r="C14" s="238" t="s">
        <v>81</v>
      </c>
      <c r="D14" s="253" t="s">
        <v>1</v>
      </c>
      <c r="E14" s="254"/>
      <c r="I14" s="12"/>
    </row>
    <row r="15" spans="1:9" ht="27.75" customHeight="1" x14ac:dyDescent="0.2">
      <c r="A15" s="232"/>
      <c r="B15" s="238"/>
      <c r="C15" s="238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76</v>
      </c>
      <c r="B16" s="132" t="s">
        <v>75</v>
      </c>
      <c r="C16" s="176">
        <v>99</v>
      </c>
      <c r="D16" s="132" t="s">
        <v>70</v>
      </c>
      <c r="E16" s="132" t="s">
        <v>70</v>
      </c>
      <c r="I16" s="12"/>
    </row>
    <row r="17" spans="1:9" ht="25.5" customHeight="1" x14ac:dyDescent="0.2">
      <c r="A17" s="1" t="s">
        <v>36</v>
      </c>
      <c r="B17" s="207">
        <v>209</v>
      </c>
      <c r="C17" s="126">
        <v>97</v>
      </c>
      <c r="D17" s="155">
        <f t="shared" ref="D17:D18" si="2">C17/B17*100</f>
        <v>46.411483253588514</v>
      </c>
      <c r="E17" s="156">
        <f t="shared" ref="E17:E18" si="3">C17-B17</f>
        <v>-112</v>
      </c>
      <c r="I17" s="12"/>
    </row>
    <row r="18" spans="1:9" ht="27.75" customHeight="1" x14ac:dyDescent="0.2">
      <c r="A18" s="1" t="s">
        <v>40</v>
      </c>
      <c r="B18" s="207">
        <v>197</v>
      </c>
      <c r="C18" s="126">
        <v>82</v>
      </c>
      <c r="D18" s="155">
        <f t="shared" si="2"/>
        <v>41.624365482233507</v>
      </c>
      <c r="E18" s="156">
        <f t="shared" si="3"/>
        <v>-115</v>
      </c>
      <c r="I18" s="12"/>
    </row>
    <row r="19" spans="1:9" ht="51" customHeight="1" x14ac:dyDescent="0.2">
      <c r="A19" s="233" t="s">
        <v>77</v>
      </c>
      <c r="B19" s="233"/>
      <c r="C19" s="233"/>
      <c r="D19" s="233"/>
      <c r="E19" s="23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I32" sqref="I32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55" t="s">
        <v>90</v>
      </c>
      <c r="C1" s="255"/>
      <c r="D1" s="255"/>
      <c r="E1" s="255"/>
      <c r="F1" s="255"/>
      <c r="G1" s="255"/>
      <c r="H1" s="255"/>
      <c r="I1" s="255"/>
      <c r="J1" s="255"/>
      <c r="K1" s="255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79"/>
      <c r="B3" s="174" t="s">
        <v>72</v>
      </c>
      <c r="C3" s="256" t="s">
        <v>8</v>
      </c>
      <c r="D3" s="256"/>
      <c r="E3" s="256"/>
      <c r="F3" s="256" t="s">
        <v>19</v>
      </c>
      <c r="G3" s="256"/>
      <c r="H3" s="256"/>
      <c r="I3" s="256" t="s">
        <v>15</v>
      </c>
      <c r="J3" s="256"/>
      <c r="K3" s="256"/>
      <c r="L3" s="256" t="s">
        <v>9</v>
      </c>
      <c r="M3" s="256"/>
      <c r="N3" s="256"/>
      <c r="O3" s="256" t="s">
        <v>10</v>
      </c>
      <c r="P3" s="256"/>
      <c r="Q3" s="256"/>
      <c r="R3" s="183" t="s">
        <v>74</v>
      </c>
      <c r="S3" s="257" t="s">
        <v>17</v>
      </c>
      <c r="T3" s="257"/>
      <c r="U3" s="257"/>
      <c r="V3" s="256" t="s">
        <v>16</v>
      </c>
      <c r="W3" s="256"/>
      <c r="X3" s="256"/>
    </row>
    <row r="4" spans="1:25" s="50" customFormat="1" ht="30" customHeight="1" x14ac:dyDescent="0.2">
      <c r="A4" s="180"/>
      <c r="B4" s="189" t="s">
        <v>71</v>
      </c>
      <c r="C4" s="189" t="s">
        <v>66</v>
      </c>
      <c r="D4" s="189" t="s">
        <v>71</v>
      </c>
      <c r="E4" s="182" t="s">
        <v>2</v>
      </c>
      <c r="F4" s="189" t="s">
        <v>66</v>
      </c>
      <c r="G4" s="189" t="s">
        <v>71</v>
      </c>
      <c r="H4" s="182" t="s">
        <v>2</v>
      </c>
      <c r="I4" s="189" t="s">
        <v>66</v>
      </c>
      <c r="J4" s="189" t="s">
        <v>71</v>
      </c>
      <c r="K4" s="182" t="s">
        <v>2</v>
      </c>
      <c r="L4" s="189" t="s">
        <v>66</v>
      </c>
      <c r="M4" s="189" t="s">
        <v>71</v>
      </c>
      <c r="N4" s="182" t="s">
        <v>2</v>
      </c>
      <c r="O4" s="189" t="s">
        <v>66</v>
      </c>
      <c r="P4" s="189" t="s">
        <v>71</v>
      </c>
      <c r="Q4" s="182" t="s">
        <v>2</v>
      </c>
      <c r="R4" s="181" t="s">
        <v>71</v>
      </c>
      <c r="S4" s="189" t="s">
        <v>66</v>
      </c>
      <c r="T4" s="189" t="s">
        <v>71</v>
      </c>
      <c r="U4" s="182" t="s">
        <v>2</v>
      </c>
      <c r="V4" s="189" t="s">
        <v>66</v>
      </c>
      <c r="W4" s="189" t="s">
        <v>71</v>
      </c>
      <c r="X4" s="182" t="s">
        <v>2</v>
      </c>
    </row>
    <row r="5" spans="1:25" s="185" customFormat="1" ht="12.75" customHeight="1" x14ac:dyDescent="0.25">
      <c r="A5" s="184" t="s">
        <v>3</v>
      </c>
      <c r="B5" s="184">
        <v>1</v>
      </c>
      <c r="C5" s="184">
        <v>2</v>
      </c>
      <c r="D5" s="184">
        <v>3</v>
      </c>
      <c r="E5" s="184">
        <v>4</v>
      </c>
      <c r="F5" s="184">
        <v>5</v>
      </c>
      <c r="G5" s="184">
        <v>6</v>
      </c>
      <c r="H5" s="184">
        <v>7</v>
      </c>
      <c r="I5" s="184">
        <v>8</v>
      </c>
      <c r="J5" s="184">
        <v>9</v>
      </c>
      <c r="K5" s="184">
        <v>10</v>
      </c>
      <c r="L5" s="184">
        <v>11</v>
      </c>
      <c r="M5" s="184">
        <v>12</v>
      </c>
      <c r="N5" s="184">
        <v>13</v>
      </c>
      <c r="O5" s="184">
        <v>14</v>
      </c>
      <c r="P5" s="184">
        <v>15</v>
      </c>
      <c r="Q5" s="184">
        <v>16</v>
      </c>
      <c r="R5" s="184">
        <v>17</v>
      </c>
      <c r="S5" s="184">
        <v>18</v>
      </c>
      <c r="T5" s="184">
        <v>19</v>
      </c>
      <c r="U5" s="184">
        <v>20</v>
      </c>
      <c r="V5" s="184">
        <v>21</v>
      </c>
      <c r="W5" s="184">
        <v>22</v>
      </c>
      <c r="X5" s="184">
        <v>23</v>
      </c>
    </row>
    <row r="6" spans="1:25" s="170" customFormat="1" ht="19.149999999999999" customHeight="1" x14ac:dyDescent="0.25">
      <c r="A6" s="124" t="s">
        <v>43</v>
      </c>
      <c r="B6" s="139">
        <f>SUM(B7:B23)</f>
        <v>286</v>
      </c>
      <c r="C6" s="139">
        <f t="shared" ref="C6:D6" si="0">SUM(C7:C23)</f>
        <v>324</v>
      </c>
      <c r="D6" s="139">
        <f t="shared" si="0"/>
        <v>282</v>
      </c>
      <c r="E6" s="140">
        <f t="shared" ref="E6:E23" si="1">D6/C6*100</f>
        <v>87.037037037037038</v>
      </c>
      <c r="F6" s="139">
        <f t="shared" ref="F6:G6" si="2">SUM(F7:F23)</f>
        <v>40</v>
      </c>
      <c r="G6" s="139">
        <f t="shared" si="2"/>
        <v>91</v>
      </c>
      <c r="H6" s="140">
        <f t="shared" ref="H6:H10" si="3">G6/F6*100</f>
        <v>227.5</v>
      </c>
      <c r="I6" s="139">
        <f t="shared" ref="I6:J6" si="4">SUM(I7:I23)</f>
        <v>5</v>
      </c>
      <c r="J6" s="139">
        <f t="shared" si="4"/>
        <v>4</v>
      </c>
      <c r="K6" s="140">
        <f t="shared" ref="K6" si="5">J6/I6*100</f>
        <v>80</v>
      </c>
      <c r="L6" s="139">
        <f t="shared" ref="L6:M6" si="6">SUM(L7:L23)</f>
        <v>5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295</v>
      </c>
      <c r="P6" s="139">
        <f t="shared" si="8"/>
        <v>248</v>
      </c>
      <c r="Q6" s="140">
        <f t="shared" ref="Q6:Q23" si="9">P6/O6*100</f>
        <v>84.067796610169481</v>
      </c>
      <c r="R6" s="139">
        <f t="shared" ref="R6" si="10">SUM(R7:R23)</f>
        <v>99</v>
      </c>
      <c r="S6" s="139">
        <f t="shared" ref="S6:T6" si="11">SUM(S7:S23)</f>
        <v>209</v>
      </c>
      <c r="T6" s="139">
        <f t="shared" si="11"/>
        <v>97</v>
      </c>
      <c r="U6" s="140">
        <f t="shared" ref="U6:U23" si="12">T6/S6*100</f>
        <v>46.411483253588514</v>
      </c>
      <c r="V6" s="139">
        <f t="shared" ref="V6:W6" si="13">SUM(V7:V23)</f>
        <v>197</v>
      </c>
      <c r="W6" s="139">
        <f t="shared" si="13"/>
        <v>82</v>
      </c>
      <c r="X6" s="140">
        <f t="shared" ref="X6:X23" si="14">W6/V6*100</f>
        <v>41.624365482233507</v>
      </c>
    </row>
    <row r="7" spans="1:25" ht="16.5" customHeight="1" x14ac:dyDescent="0.25">
      <c r="A7" s="125" t="s">
        <v>44</v>
      </c>
      <c r="B7" s="150">
        <v>4</v>
      </c>
      <c r="C7" s="218">
        <v>7</v>
      </c>
      <c r="D7" s="151">
        <v>4</v>
      </c>
      <c r="E7" s="140">
        <f t="shared" si="1"/>
        <v>57.142857142857139</v>
      </c>
      <c r="F7" s="218">
        <v>1</v>
      </c>
      <c r="G7" s="151">
        <v>0</v>
      </c>
      <c r="H7" s="140">
        <f t="shared" si="3"/>
        <v>0</v>
      </c>
      <c r="I7" s="218">
        <v>0</v>
      </c>
      <c r="J7" s="151">
        <v>0</v>
      </c>
      <c r="K7" s="140" t="s">
        <v>70</v>
      </c>
      <c r="L7" s="218">
        <v>0</v>
      </c>
      <c r="M7" s="150">
        <v>0</v>
      </c>
      <c r="N7" s="140" t="s">
        <v>70</v>
      </c>
      <c r="O7" s="218">
        <v>6</v>
      </c>
      <c r="P7" s="153">
        <v>4</v>
      </c>
      <c r="Q7" s="140">
        <f t="shared" si="9"/>
        <v>66.666666666666657</v>
      </c>
      <c r="R7" s="150">
        <v>3</v>
      </c>
      <c r="S7" s="218">
        <v>5</v>
      </c>
      <c r="T7" s="151">
        <v>3</v>
      </c>
      <c r="U7" s="140">
        <f t="shared" si="12"/>
        <v>60</v>
      </c>
      <c r="V7" s="218">
        <v>5</v>
      </c>
      <c r="W7" s="151">
        <v>3</v>
      </c>
      <c r="X7" s="140">
        <f t="shared" si="14"/>
        <v>60</v>
      </c>
      <c r="Y7" s="53"/>
    </row>
    <row r="8" spans="1:25" ht="16.5" customHeight="1" x14ac:dyDescent="0.25">
      <c r="A8" s="125" t="s">
        <v>45</v>
      </c>
      <c r="B8" s="150">
        <v>92</v>
      </c>
      <c r="C8" s="219">
        <v>86</v>
      </c>
      <c r="D8" s="154">
        <v>91</v>
      </c>
      <c r="E8" s="140">
        <f t="shared" si="1"/>
        <v>105.81395348837211</v>
      </c>
      <c r="F8" s="219">
        <v>11</v>
      </c>
      <c r="G8" s="154">
        <v>28</v>
      </c>
      <c r="H8" s="140">
        <f t="shared" si="3"/>
        <v>254.54545454545453</v>
      </c>
      <c r="I8" s="219">
        <v>0</v>
      </c>
      <c r="J8" s="154">
        <v>0</v>
      </c>
      <c r="K8" s="140" t="s">
        <v>70</v>
      </c>
      <c r="L8" s="219">
        <v>0</v>
      </c>
      <c r="M8" s="150">
        <v>0</v>
      </c>
      <c r="N8" s="140" t="s">
        <v>70</v>
      </c>
      <c r="O8" s="219">
        <v>78</v>
      </c>
      <c r="P8" s="153">
        <v>78</v>
      </c>
      <c r="Q8" s="140">
        <f t="shared" si="9"/>
        <v>100</v>
      </c>
      <c r="R8" s="150">
        <v>38</v>
      </c>
      <c r="S8" s="219">
        <v>54</v>
      </c>
      <c r="T8" s="154">
        <v>38</v>
      </c>
      <c r="U8" s="140">
        <f t="shared" si="12"/>
        <v>70.370370370370367</v>
      </c>
      <c r="V8" s="219">
        <v>50</v>
      </c>
      <c r="W8" s="154">
        <v>36</v>
      </c>
      <c r="X8" s="140">
        <f t="shared" si="14"/>
        <v>72</v>
      </c>
      <c r="Y8" s="53"/>
    </row>
    <row r="9" spans="1:25" ht="16.5" customHeight="1" x14ac:dyDescent="0.25">
      <c r="A9" s="125" t="s">
        <v>46</v>
      </c>
      <c r="B9" s="150">
        <v>12</v>
      </c>
      <c r="C9" s="219">
        <v>15</v>
      </c>
      <c r="D9" s="154">
        <v>12</v>
      </c>
      <c r="E9" s="140">
        <f t="shared" si="1"/>
        <v>80</v>
      </c>
      <c r="F9" s="219">
        <v>1</v>
      </c>
      <c r="G9" s="154">
        <v>1</v>
      </c>
      <c r="H9" s="140">
        <f t="shared" si="3"/>
        <v>100</v>
      </c>
      <c r="I9" s="219">
        <v>0</v>
      </c>
      <c r="J9" s="154">
        <v>0</v>
      </c>
      <c r="K9" s="140" t="s">
        <v>70</v>
      </c>
      <c r="L9" s="219">
        <v>0</v>
      </c>
      <c r="M9" s="150">
        <v>0</v>
      </c>
      <c r="N9" s="140" t="s">
        <v>70</v>
      </c>
      <c r="O9" s="219">
        <v>10</v>
      </c>
      <c r="P9" s="153">
        <v>9</v>
      </c>
      <c r="Q9" s="140">
        <f t="shared" si="9"/>
        <v>90</v>
      </c>
      <c r="R9" s="150">
        <v>5</v>
      </c>
      <c r="S9" s="219">
        <v>11</v>
      </c>
      <c r="T9" s="154">
        <v>5</v>
      </c>
      <c r="U9" s="140">
        <f t="shared" si="12"/>
        <v>45.454545454545453</v>
      </c>
      <c r="V9" s="219">
        <v>10</v>
      </c>
      <c r="W9" s="154">
        <v>3</v>
      </c>
      <c r="X9" s="140">
        <f t="shared" si="14"/>
        <v>30</v>
      </c>
      <c r="Y9" s="53"/>
    </row>
    <row r="10" spans="1:25" ht="16.5" customHeight="1" x14ac:dyDescent="0.25">
      <c r="A10" s="125" t="s">
        <v>47</v>
      </c>
      <c r="B10" s="150">
        <v>4</v>
      </c>
      <c r="C10" s="219">
        <v>13</v>
      </c>
      <c r="D10" s="154">
        <v>4</v>
      </c>
      <c r="E10" s="140">
        <f t="shared" si="1"/>
        <v>30.76923076923077</v>
      </c>
      <c r="F10" s="219">
        <v>2</v>
      </c>
      <c r="G10" s="154">
        <v>1</v>
      </c>
      <c r="H10" s="140">
        <f t="shared" si="3"/>
        <v>50</v>
      </c>
      <c r="I10" s="219">
        <v>0</v>
      </c>
      <c r="J10" s="154">
        <v>0</v>
      </c>
      <c r="K10" s="140" t="s">
        <v>70</v>
      </c>
      <c r="L10" s="219">
        <v>0</v>
      </c>
      <c r="M10" s="150">
        <v>0</v>
      </c>
      <c r="N10" s="140" t="s">
        <v>70</v>
      </c>
      <c r="O10" s="219">
        <v>11</v>
      </c>
      <c r="P10" s="153">
        <v>3</v>
      </c>
      <c r="Q10" s="140">
        <f t="shared" si="9"/>
        <v>27.27272727272727</v>
      </c>
      <c r="R10" s="150">
        <v>2</v>
      </c>
      <c r="S10" s="219">
        <v>9</v>
      </c>
      <c r="T10" s="154">
        <v>2</v>
      </c>
      <c r="U10" s="140">
        <f t="shared" si="12"/>
        <v>22.222222222222221</v>
      </c>
      <c r="V10" s="219">
        <v>9</v>
      </c>
      <c r="W10" s="154">
        <v>1</v>
      </c>
      <c r="X10" s="140">
        <f t="shared" si="14"/>
        <v>11.111111111111111</v>
      </c>
      <c r="Y10" s="53"/>
    </row>
    <row r="11" spans="1:25" ht="16.5" customHeight="1" x14ac:dyDescent="0.25">
      <c r="A11" s="125" t="s">
        <v>48</v>
      </c>
      <c r="B11" s="150">
        <v>6</v>
      </c>
      <c r="C11" s="219">
        <v>12</v>
      </c>
      <c r="D11" s="154">
        <v>6</v>
      </c>
      <c r="E11" s="140">
        <f t="shared" si="1"/>
        <v>50</v>
      </c>
      <c r="F11" s="219">
        <v>1</v>
      </c>
      <c r="G11" s="154">
        <v>0</v>
      </c>
      <c r="H11" s="140">
        <f t="shared" ref="H11:H14" si="15">G11/F11*100</f>
        <v>0</v>
      </c>
      <c r="I11" s="219">
        <v>0</v>
      </c>
      <c r="J11" s="154">
        <v>0</v>
      </c>
      <c r="K11" s="140" t="s">
        <v>70</v>
      </c>
      <c r="L11" s="219">
        <v>0</v>
      </c>
      <c r="M11" s="150">
        <v>0</v>
      </c>
      <c r="N11" s="140" t="s">
        <v>70</v>
      </c>
      <c r="O11" s="219">
        <v>12</v>
      </c>
      <c r="P11" s="153">
        <v>2</v>
      </c>
      <c r="Q11" s="140">
        <f t="shared" si="9"/>
        <v>16.666666666666664</v>
      </c>
      <c r="R11" s="150">
        <v>1</v>
      </c>
      <c r="S11" s="219">
        <v>10</v>
      </c>
      <c r="T11" s="154">
        <v>1</v>
      </c>
      <c r="U11" s="140">
        <f t="shared" si="12"/>
        <v>10</v>
      </c>
      <c r="V11" s="219">
        <v>10</v>
      </c>
      <c r="W11" s="154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150">
        <v>16</v>
      </c>
      <c r="C12" s="219">
        <v>17</v>
      </c>
      <c r="D12" s="154">
        <v>16</v>
      </c>
      <c r="E12" s="140">
        <f t="shared" si="1"/>
        <v>94.117647058823522</v>
      </c>
      <c r="F12" s="219">
        <v>0</v>
      </c>
      <c r="G12" s="154">
        <v>8</v>
      </c>
      <c r="H12" s="140" t="s">
        <v>70</v>
      </c>
      <c r="I12" s="219">
        <v>1</v>
      </c>
      <c r="J12" s="154">
        <v>1</v>
      </c>
      <c r="K12" s="140">
        <f t="shared" ref="K12:K13" si="16">J12/I12*100</f>
        <v>100</v>
      </c>
      <c r="L12" s="219">
        <v>0</v>
      </c>
      <c r="M12" s="150">
        <v>0</v>
      </c>
      <c r="N12" s="140" t="s">
        <v>70</v>
      </c>
      <c r="O12" s="219">
        <v>17</v>
      </c>
      <c r="P12" s="153">
        <v>14</v>
      </c>
      <c r="Q12" s="140">
        <f t="shared" si="9"/>
        <v>82.35294117647058</v>
      </c>
      <c r="R12" s="150">
        <v>4</v>
      </c>
      <c r="S12" s="219">
        <v>16</v>
      </c>
      <c r="T12" s="154">
        <v>4</v>
      </c>
      <c r="U12" s="140">
        <f t="shared" si="12"/>
        <v>25</v>
      </c>
      <c r="V12" s="219">
        <v>15</v>
      </c>
      <c r="W12" s="154">
        <v>4</v>
      </c>
      <c r="X12" s="140">
        <f t="shared" si="14"/>
        <v>26.666666666666668</v>
      </c>
      <c r="Y12" s="53"/>
    </row>
    <row r="13" spans="1:25" ht="16.5" customHeight="1" x14ac:dyDescent="0.25">
      <c r="A13" s="125" t="s">
        <v>50</v>
      </c>
      <c r="B13" s="150">
        <v>3</v>
      </c>
      <c r="C13" s="219">
        <v>10</v>
      </c>
      <c r="D13" s="154">
        <v>3</v>
      </c>
      <c r="E13" s="140">
        <f t="shared" si="1"/>
        <v>30</v>
      </c>
      <c r="F13" s="219">
        <v>1</v>
      </c>
      <c r="G13" s="154">
        <v>1</v>
      </c>
      <c r="H13" s="140">
        <f t="shared" si="15"/>
        <v>100</v>
      </c>
      <c r="I13" s="219">
        <v>1</v>
      </c>
      <c r="J13" s="154">
        <v>0</v>
      </c>
      <c r="K13" s="140">
        <f t="shared" si="16"/>
        <v>0</v>
      </c>
      <c r="L13" s="219">
        <v>0</v>
      </c>
      <c r="M13" s="150">
        <v>0</v>
      </c>
      <c r="N13" s="140" t="s">
        <v>70</v>
      </c>
      <c r="O13" s="219">
        <v>8</v>
      </c>
      <c r="P13" s="153">
        <v>3</v>
      </c>
      <c r="Q13" s="140">
        <f t="shared" si="9"/>
        <v>37.5</v>
      </c>
      <c r="R13" s="150">
        <v>0</v>
      </c>
      <c r="S13" s="219">
        <v>7</v>
      </c>
      <c r="T13" s="154">
        <v>0</v>
      </c>
      <c r="U13" s="140">
        <f t="shared" si="12"/>
        <v>0</v>
      </c>
      <c r="V13" s="219">
        <v>6</v>
      </c>
      <c r="W13" s="154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150">
        <v>11</v>
      </c>
      <c r="C14" s="219">
        <v>16</v>
      </c>
      <c r="D14" s="154">
        <v>11</v>
      </c>
      <c r="E14" s="140">
        <f t="shared" si="1"/>
        <v>68.75</v>
      </c>
      <c r="F14" s="219">
        <v>2</v>
      </c>
      <c r="G14" s="154">
        <v>2</v>
      </c>
      <c r="H14" s="140">
        <f t="shared" si="15"/>
        <v>100</v>
      </c>
      <c r="I14" s="219">
        <v>0</v>
      </c>
      <c r="J14" s="154">
        <v>1</v>
      </c>
      <c r="K14" s="140" t="s">
        <v>70</v>
      </c>
      <c r="L14" s="219">
        <v>0</v>
      </c>
      <c r="M14" s="150">
        <v>0</v>
      </c>
      <c r="N14" s="140" t="s">
        <v>70</v>
      </c>
      <c r="O14" s="219">
        <v>14</v>
      </c>
      <c r="P14" s="153">
        <v>11</v>
      </c>
      <c r="Q14" s="140">
        <f t="shared" si="9"/>
        <v>78.571428571428569</v>
      </c>
      <c r="R14" s="150">
        <v>6</v>
      </c>
      <c r="S14" s="219">
        <v>9</v>
      </c>
      <c r="T14" s="154">
        <v>6</v>
      </c>
      <c r="U14" s="140">
        <f t="shared" si="12"/>
        <v>66.666666666666657</v>
      </c>
      <c r="V14" s="219">
        <v>8</v>
      </c>
      <c r="W14" s="154">
        <v>5</v>
      </c>
      <c r="X14" s="140">
        <f t="shared" si="14"/>
        <v>62.5</v>
      </c>
      <c r="Y14" s="53"/>
    </row>
    <row r="15" spans="1:25" ht="16.5" customHeight="1" x14ac:dyDescent="0.25">
      <c r="A15" s="125" t="s">
        <v>52</v>
      </c>
      <c r="B15" s="150">
        <v>16</v>
      </c>
      <c r="C15" s="219">
        <v>18</v>
      </c>
      <c r="D15" s="154">
        <v>16</v>
      </c>
      <c r="E15" s="140">
        <f t="shared" si="1"/>
        <v>88.888888888888886</v>
      </c>
      <c r="F15" s="219">
        <v>4</v>
      </c>
      <c r="G15" s="154">
        <v>5</v>
      </c>
      <c r="H15" s="140">
        <f t="shared" ref="H15:H20" si="17">G15/F15*100</f>
        <v>125</v>
      </c>
      <c r="I15" s="219">
        <v>0</v>
      </c>
      <c r="J15" s="154">
        <v>0</v>
      </c>
      <c r="K15" s="140" t="s">
        <v>70</v>
      </c>
      <c r="L15" s="219">
        <v>0</v>
      </c>
      <c r="M15" s="150">
        <v>0</v>
      </c>
      <c r="N15" s="140" t="s">
        <v>70</v>
      </c>
      <c r="O15" s="219">
        <v>14</v>
      </c>
      <c r="P15" s="153">
        <v>13</v>
      </c>
      <c r="Q15" s="140">
        <f t="shared" si="9"/>
        <v>92.857142857142861</v>
      </c>
      <c r="R15" s="150">
        <v>2</v>
      </c>
      <c r="S15" s="219">
        <v>6</v>
      </c>
      <c r="T15" s="154">
        <v>2</v>
      </c>
      <c r="U15" s="140">
        <f t="shared" si="12"/>
        <v>33.333333333333329</v>
      </c>
      <c r="V15" s="219">
        <v>6</v>
      </c>
      <c r="W15" s="154">
        <v>2</v>
      </c>
      <c r="X15" s="140">
        <f t="shared" si="14"/>
        <v>33.333333333333329</v>
      </c>
      <c r="Y15" s="53"/>
    </row>
    <row r="16" spans="1:25" ht="16.5" customHeight="1" x14ac:dyDescent="0.25">
      <c r="A16" s="125" t="s">
        <v>53</v>
      </c>
      <c r="B16" s="150">
        <v>22</v>
      </c>
      <c r="C16" s="219">
        <v>30</v>
      </c>
      <c r="D16" s="154">
        <v>21</v>
      </c>
      <c r="E16" s="140">
        <f t="shared" si="1"/>
        <v>70</v>
      </c>
      <c r="F16" s="219">
        <v>2</v>
      </c>
      <c r="G16" s="154">
        <v>7</v>
      </c>
      <c r="H16" s="140">
        <f t="shared" si="17"/>
        <v>350</v>
      </c>
      <c r="I16" s="219">
        <v>0</v>
      </c>
      <c r="J16" s="154">
        <v>0</v>
      </c>
      <c r="K16" s="140" t="s">
        <v>70</v>
      </c>
      <c r="L16" s="219">
        <v>0</v>
      </c>
      <c r="M16" s="150">
        <v>0</v>
      </c>
      <c r="N16" s="140" t="s">
        <v>70</v>
      </c>
      <c r="O16" s="219">
        <v>29</v>
      </c>
      <c r="P16" s="153">
        <v>20</v>
      </c>
      <c r="Q16" s="140">
        <f t="shared" si="9"/>
        <v>68.965517241379317</v>
      </c>
      <c r="R16" s="150">
        <v>7</v>
      </c>
      <c r="S16" s="219">
        <v>18</v>
      </c>
      <c r="T16" s="154">
        <v>6</v>
      </c>
      <c r="U16" s="140">
        <f t="shared" si="12"/>
        <v>33.333333333333329</v>
      </c>
      <c r="V16" s="219">
        <v>18</v>
      </c>
      <c r="W16" s="154">
        <v>4</v>
      </c>
      <c r="X16" s="140">
        <f t="shared" si="14"/>
        <v>22.222222222222221</v>
      </c>
      <c r="Y16" s="53"/>
    </row>
    <row r="17" spans="1:25" ht="16.5" customHeight="1" x14ac:dyDescent="0.25">
      <c r="A17" s="125" t="s">
        <v>54</v>
      </c>
      <c r="B17" s="150">
        <v>8</v>
      </c>
      <c r="C17" s="219">
        <v>7</v>
      </c>
      <c r="D17" s="154">
        <v>8</v>
      </c>
      <c r="E17" s="140">
        <f t="shared" si="1"/>
        <v>114.28571428571428</v>
      </c>
      <c r="F17" s="219">
        <v>0</v>
      </c>
      <c r="G17" s="154">
        <v>2</v>
      </c>
      <c r="H17" s="140" t="s">
        <v>70</v>
      </c>
      <c r="I17" s="219">
        <v>0</v>
      </c>
      <c r="J17" s="154">
        <v>0</v>
      </c>
      <c r="K17" s="140" t="s">
        <v>70</v>
      </c>
      <c r="L17" s="219">
        <v>0</v>
      </c>
      <c r="M17" s="150">
        <v>0</v>
      </c>
      <c r="N17" s="140" t="s">
        <v>70</v>
      </c>
      <c r="O17" s="219">
        <v>7</v>
      </c>
      <c r="P17" s="153">
        <v>8</v>
      </c>
      <c r="Q17" s="140">
        <f t="shared" si="9"/>
        <v>114.28571428571428</v>
      </c>
      <c r="R17" s="150">
        <v>1</v>
      </c>
      <c r="S17" s="219">
        <v>4</v>
      </c>
      <c r="T17" s="154">
        <v>1</v>
      </c>
      <c r="U17" s="140">
        <f t="shared" si="12"/>
        <v>25</v>
      </c>
      <c r="V17" s="219">
        <v>3</v>
      </c>
      <c r="W17" s="154">
        <v>1</v>
      </c>
      <c r="X17" s="140">
        <f t="shared" si="14"/>
        <v>33.333333333333329</v>
      </c>
      <c r="Y17" s="53"/>
    </row>
    <row r="18" spans="1:25" ht="16.5" customHeight="1" x14ac:dyDescent="0.25">
      <c r="A18" s="125" t="s">
        <v>55</v>
      </c>
      <c r="B18" s="150">
        <v>3</v>
      </c>
      <c r="C18" s="219">
        <v>2</v>
      </c>
      <c r="D18" s="154">
        <v>3</v>
      </c>
      <c r="E18" s="140">
        <f t="shared" si="1"/>
        <v>150</v>
      </c>
      <c r="F18" s="219">
        <v>1</v>
      </c>
      <c r="G18" s="154">
        <v>3</v>
      </c>
      <c r="H18" s="140">
        <f t="shared" si="17"/>
        <v>300</v>
      </c>
      <c r="I18" s="219">
        <v>1</v>
      </c>
      <c r="J18" s="154">
        <v>0</v>
      </c>
      <c r="K18" s="140">
        <f t="shared" ref="K18:K19" si="18">J18/I18*100</f>
        <v>0</v>
      </c>
      <c r="L18" s="219">
        <v>0</v>
      </c>
      <c r="M18" s="150">
        <v>0</v>
      </c>
      <c r="N18" s="140" t="s">
        <v>70</v>
      </c>
      <c r="O18" s="219">
        <v>2</v>
      </c>
      <c r="P18" s="153">
        <v>3</v>
      </c>
      <c r="Q18" s="140">
        <f t="shared" si="9"/>
        <v>150</v>
      </c>
      <c r="R18" s="150">
        <v>0</v>
      </c>
      <c r="S18" s="219">
        <v>0</v>
      </c>
      <c r="T18" s="154">
        <v>0</v>
      </c>
      <c r="U18" s="140" t="s">
        <v>70</v>
      </c>
      <c r="V18" s="219">
        <v>0</v>
      </c>
      <c r="W18" s="154">
        <v>0</v>
      </c>
      <c r="X18" s="140" t="s">
        <v>70</v>
      </c>
      <c r="Y18" s="53"/>
    </row>
    <row r="19" spans="1:25" ht="16.5" customHeight="1" x14ac:dyDescent="0.25">
      <c r="A19" s="125" t="s">
        <v>56</v>
      </c>
      <c r="B19" s="150">
        <v>4</v>
      </c>
      <c r="C19" s="219">
        <v>7</v>
      </c>
      <c r="D19" s="154">
        <v>4</v>
      </c>
      <c r="E19" s="140">
        <f t="shared" si="1"/>
        <v>57.142857142857139</v>
      </c>
      <c r="F19" s="219">
        <v>1</v>
      </c>
      <c r="G19" s="154">
        <v>1</v>
      </c>
      <c r="H19" s="140">
        <f t="shared" si="17"/>
        <v>100</v>
      </c>
      <c r="I19" s="219">
        <v>1</v>
      </c>
      <c r="J19" s="154">
        <v>0</v>
      </c>
      <c r="K19" s="140">
        <f t="shared" si="18"/>
        <v>0</v>
      </c>
      <c r="L19" s="219">
        <v>1</v>
      </c>
      <c r="M19" s="150">
        <v>0</v>
      </c>
      <c r="N19" s="140">
        <f t="shared" ref="N19" si="19">M19/L19*100</f>
        <v>0</v>
      </c>
      <c r="O19" s="219">
        <v>7</v>
      </c>
      <c r="P19" s="153">
        <v>4</v>
      </c>
      <c r="Q19" s="140">
        <f t="shared" si="9"/>
        <v>57.142857142857139</v>
      </c>
      <c r="R19" s="150">
        <v>2</v>
      </c>
      <c r="S19" s="219">
        <v>6</v>
      </c>
      <c r="T19" s="154">
        <v>2</v>
      </c>
      <c r="U19" s="140">
        <f t="shared" si="12"/>
        <v>33.333333333333329</v>
      </c>
      <c r="V19" s="219">
        <v>6</v>
      </c>
      <c r="W19" s="154">
        <v>2</v>
      </c>
      <c r="X19" s="140">
        <f t="shared" si="14"/>
        <v>33.333333333333329</v>
      </c>
      <c r="Y19" s="53"/>
    </row>
    <row r="20" spans="1:25" ht="16.5" customHeight="1" x14ac:dyDescent="0.25">
      <c r="A20" s="125" t="s">
        <v>57</v>
      </c>
      <c r="B20" s="150">
        <v>0</v>
      </c>
      <c r="C20" s="219">
        <v>1</v>
      </c>
      <c r="D20" s="154">
        <v>0</v>
      </c>
      <c r="E20" s="140">
        <f t="shared" si="1"/>
        <v>0</v>
      </c>
      <c r="F20" s="219">
        <v>1</v>
      </c>
      <c r="G20" s="154">
        <v>0</v>
      </c>
      <c r="H20" s="140">
        <f t="shared" si="17"/>
        <v>0</v>
      </c>
      <c r="I20" s="219">
        <v>0</v>
      </c>
      <c r="J20" s="154">
        <v>0</v>
      </c>
      <c r="K20" s="140" t="s">
        <v>70</v>
      </c>
      <c r="L20" s="219">
        <v>0</v>
      </c>
      <c r="M20" s="150">
        <v>0</v>
      </c>
      <c r="N20" s="140" t="s">
        <v>70</v>
      </c>
      <c r="O20" s="219">
        <v>1</v>
      </c>
      <c r="P20" s="153">
        <v>0</v>
      </c>
      <c r="Q20" s="140">
        <f t="shared" si="9"/>
        <v>0</v>
      </c>
      <c r="R20" s="150">
        <v>0</v>
      </c>
      <c r="S20" s="219">
        <v>0</v>
      </c>
      <c r="T20" s="154">
        <v>0</v>
      </c>
      <c r="U20" s="140" t="s">
        <v>70</v>
      </c>
      <c r="V20" s="219">
        <v>0</v>
      </c>
      <c r="W20" s="154">
        <v>0</v>
      </c>
      <c r="X20" s="140" t="s">
        <v>70</v>
      </c>
      <c r="Y20" s="53"/>
    </row>
    <row r="21" spans="1:25" ht="16.5" customHeight="1" x14ac:dyDescent="0.25">
      <c r="A21" s="125" t="s">
        <v>58</v>
      </c>
      <c r="B21" s="150">
        <v>5</v>
      </c>
      <c r="C21" s="219">
        <v>13</v>
      </c>
      <c r="D21" s="154">
        <v>5</v>
      </c>
      <c r="E21" s="140">
        <f t="shared" si="1"/>
        <v>38.461538461538467</v>
      </c>
      <c r="F21" s="219">
        <v>2</v>
      </c>
      <c r="G21" s="154">
        <v>2</v>
      </c>
      <c r="H21" s="140">
        <f t="shared" ref="H21:H23" si="20">G21/F21*100</f>
        <v>100</v>
      </c>
      <c r="I21" s="219">
        <v>0</v>
      </c>
      <c r="J21" s="154">
        <v>0</v>
      </c>
      <c r="K21" s="140" t="s">
        <v>70</v>
      </c>
      <c r="L21" s="219">
        <v>0</v>
      </c>
      <c r="M21" s="150">
        <v>0</v>
      </c>
      <c r="N21" s="140" t="s">
        <v>70</v>
      </c>
      <c r="O21" s="219">
        <v>11</v>
      </c>
      <c r="P21" s="153">
        <v>5</v>
      </c>
      <c r="Q21" s="140">
        <f t="shared" si="9"/>
        <v>45.454545454545453</v>
      </c>
      <c r="R21" s="150">
        <v>3</v>
      </c>
      <c r="S21" s="219">
        <v>7</v>
      </c>
      <c r="T21" s="154">
        <v>3</v>
      </c>
      <c r="U21" s="140">
        <f t="shared" si="12"/>
        <v>42.857142857142854</v>
      </c>
      <c r="V21" s="219">
        <v>7</v>
      </c>
      <c r="W21" s="154">
        <v>2</v>
      </c>
      <c r="X21" s="140">
        <f t="shared" si="14"/>
        <v>28.571428571428569</v>
      </c>
      <c r="Y21" s="53"/>
    </row>
    <row r="22" spans="1:25" ht="16.5" customHeight="1" x14ac:dyDescent="0.25">
      <c r="A22" s="125" t="s">
        <v>59</v>
      </c>
      <c r="B22" s="150">
        <v>36</v>
      </c>
      <c r="C22" s="219">
        <v>30</v>
      </c>
      <c r="D22" s="154">
        <v>35</v>
      </c>
      <c r="E22" s="140">
        <f t="shared" si="1"/>
        <v>116.66666666666667</v>
      </c>
      <c r="F22" s="219">
        <v>5</v>
      </c>
      <c r="G22" s="154">
        <v>17</v>
      </c>
      <c r="H22" s="140">
        <f t="shared" si="20"/>
        <v>340</v>
      </c>
      <c r="I22" s="219">
        <v>0</v>
      </c>
      <c r="J22" s="154">
        <v>1</v>
      </c>
      <c r="K22" s="140" t="s">
        <v>70</v>
      </c>
      <c r="L22" s="219">
        <v>4</v>
      </c>
      <c r="M22" s="150">
        <v>0</v>
      </c>
      <c r="N22" s="140">
        <f t="shared" ref="N22" si="21">M22/L22*100</f>
        <v>0</v>
      </c>
      <c r="O22" s="219">
        <v>29</v>
      </c>
      <c r="P22" s="153">
        <v>31</v>
      </c>
      <c r="Q22" s="140">
        <f t="shared" si="9"/>
        <v>106.89655172413792</v>
      </c>
      <c r="R22" s="150">
        <v>12</v>
      </c>
      <c r="S22" s="219">
        <v>19</v>
      </c>
      <c r="T22" s="154">
        <v>12</v>
      </c>
      <c r="U22" s="140">
        <f t="shared" si="12"/>
        <v>63.157894736842103</v>
      </c>
      <c r="V22" s="219">
        <v>16</v>
      </c>
      <c r="W22" s="154">
        <v>9</v>
      </c>
      <c r="X22" s="140">
        <f t="shared" si="14"/>
        <v>56.25</v>
      </c>
      <c r="Y22" s="53"/>
    </row>
    <row r="23" spans="1:25" ht="16.5" customHeight="1" x14ac:dyDescent="0.25">
      <c r="A23" s="125" t="s">
        <v>60</v>
      </c>
      <c r="B23" s="150">
        <v>44</v>
      </c>
      <c r="C23" s="219">
        <v>40</v>
      </c>
      <c r="D23" s="154">
        <v>43</v>
      </c>
      <c r="E23" s="140">
        <f t="shared" si="1"/>
        <v>107.5</v>
      </c>
      <c r="F23" s="219">
        <v>5</v>
      </c>
      <c r="G23" s="154">
        <v>13</v>
      </c>
      <c r="H23" s="140">
        <f t="shared" si="20"/>
        <v>260</v>
      </c>
      <c r="I23" s="219">
        <v>1</v>
      </c>
      <c r="J23" s="154">
        <v>1</v>
      </c>
      <c r="K23" s="140">
        <f t="shared" ref="K23" si="22">J23/I23*100</f>
        <v>100</v>
      </c>
      <c r="L23" s="219">
        <v>0</v>
      </c>
      <c r="M23" s="150">
        <v>0</v>
      </c>
      <c r="N23" s="140" t="s">
        <v>70</v>
      </c>
      <c r="O23" s="219">
        <v>39</v>
      </c>
      <c r="P23" s="152">
        <v>40</v>
      </c>
      <c r="Q23" s="140">
        <f t="shared" si="9"/>
        <v>102.56410256410255</v>
      </c>
      <c r="R23" s="150">
        <v>13</v>
      </c>
      <c r="S23" s="219">
        <v>28</v>
      </c>
      <c r="T23" s="154">
        <v>12</v>
      </c>
      <c r="U23" s="140">
        <f t="shared" si="12"/>
        <v>42.857142857142854</v>
      </c>
      <c r="V23" s="219">
        <v>28</v>
      </c>
      <c r="W23" s="154">
        <v>10</v>
      </c>
      <c r="X23" s="140">
        <f t="shared" si="14"/>
        <v>35.714285714285715</v>
      </c>
      <c r="Y23" s="53"/>
    </row>
    <row r="24" spans="1:25" ht="42.75" customHeight="1" x14ac:dyDescent="0.25">
      <c r="B24" s="241" t="s">
        <v>77</v>
      </c>
      <c r="C24" s="241"/>
      <c r="D24" s="241"/>
      <c r="E24" s="241"/>
      <c r="F24" s="241"/>
      <c r="G24" s="241"/>
      <c r="H24" s="241"/>
      <c r="I24" s="241"/>
      <c r="J24" s="241"/>
      <c r="K24" s="241"/>
    </row>
  </sheetData>
  <mergeCells count="9">
    <mergeCell ref="V3:X3"/>
    <mergeCell ref="C3:E3"/>
    <mergeCell ref="F3:H3"/>
    <mergeCell ref="I3:K3"/>
    <mergeCell ref="B1:K1"/>
    <mergeCell ref="B24:K24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58" t="s">
        <v>64</v>
      </c>
      <c r="B1" s="258"/>
      <c r="C1" s="258"/>
      <c r="D1" s="258"/>
      <c r="E1" s="258"/>
    </row>
    <row r="2" spans="1:9" ht="29.25" customHeight="1" x14ac:dyDescent="0.2">
      <c r="A2" s="259" t="s">
        <v>32</v>
      </c>
      <c r="B2" s="259"/>
      <c r="C2" s="259"/>
      <c r="D2" s="259"/>
      <c r="E2" s="259"/>
    </row>
    <row r="3" spans="1:9" s="4" customFormat="1" ht="23.25" customHeight="1" x14ac:dyDescent="0.25">
      <c r="A3" s="231" t="s">
        <v>0</v>
      </c>
      <c r="B3" s="227" t="s">
        <v>91</v>
      </c>
      <c r="C3" s="227" t="s">
        <v>92</v>
      </c>
      <c r="D3" s="253" t="s">
        <v>1</v>
      </c>
      <c r="E3" s="254"/>
    </row>
    <row r="4" spans="1:9" s="4" customFormat="1" ht="30" x14ac:dyDescent="0.25">
      <c r="A4" s="232"/>
      <c r="B4" s="228"/>
      <c r="C4" s="228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3" t="s">
        <v>75</v>
      </c>
      <c r="C6" s="133">
        <v>48</v>
      </c>
      <c r="D6" s="133" t="s">
        <v>70</v>
      </c>
      <c r="E6" s="133" t="s">
        <v>70</v>
      </c>
      <c r="I6" s="12"/>
    </row>
    <row r="7" spans="1:9" s="4" customFormat="1" ht="29.25" customHeight="1" x14ac:dyDescent="0.25">
      <c r="A7" s="10" t="s">
        <v>36</v>
      </c>
      <c r="B7" s="133">
        <v>42</v>
      </c>
      <c r="C7" s="133">
        <v>39</v>
      </c>
      <c r="D7" s="17">
        <f t="shared" ref="D7:D11" si="0">C7/B7*100</f>
        <v>92.857142857142861</v>
      </c>
      <c r="E7" s="128">
        <f t="shared" ref="E7:E11" si="1">C7-B7</f>
        <v>-3</v>
      </c>
      <c r="I7" s="12"/>
    </row>
    <row r="8" spans="1:9" s="4" customFormat="1" ht="48.75" customHeight="1" x14ac:dyDescent="0.25">
      <c r="A8" s="13" t="s">
        <v>37</v>
      </c>
      <c r="B8" s="133">
        <v>6</v>
      </c>
      <c r="C8" s="133">
        <v>4</v>
      </c>
      <c r="D8" s="17">
        <f t="shared" si="0"/>
        <v>66.666666666666657</v>
      </c>
      <c r="E8" s="128">
        <f t="shared" si="1"/>
        <v>-2</v>
      </c>
      <c r="I8" s="12"/>
    </row>
    <row r="9" spans="1:9" s="4" customFormat="1" ht="34.5" customHeight="1" x14ac:dyDescent="0.25">
      <c r="A9" s="14" t="s">
        <v>38</v>
      </c>
      <c r="B9" s="133">
        <v>2</v>
      </c>
      <c r="C9" s="133">
        <v>2</v>
      </c>
      <c r="D9" s="17">
        <f t="shared" si="0"/>
        <v>100</v>
      </c>
      <c r="E9" s="128">
        <f t="shared" si="1"/>
        <v>0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0</v>
      </c>
      <c r="D10" s="17" t="s">
        <v>70</v>
      </c>
      <c r="E10" s="128">
        <f t="shared" si="1"/>
        <v>0</v>
      </c>
      <c r="I10" s="12"/>
    </row>
    <row r="11" spans="1:9" s="4" customFormat="1" ht="54.75" customHeight="1" x14ac:dyDescent="0.25">
      <c r="A11" s="14" t="s">
        <v>39</v>
      </c>
      <c r="B11" s="126">
        <v>40</v>
      </c>
      <c r="C11" s="126">
        <v>34</v>
      </c>
      <c r="D11" s="17">
        <f t="shared" si="0"/>
        <v>85</v>
      </c>
      <c r="E11" s="128">
        <f t="shared" si="1"/>
        <v>-6</v>
      </c>
      <c r="I11" s="12"/>
    </row>
    <row r="12" spans="1:9" s="4" customFormat="1" ht="12.75" customHeight="1" x14ac:dyDescent="0.25">
      <c r="A12" s="234" t="s">
        <v>4</v>
      </c>
      <c r="B12" s="235"/>
      <c r="C12" s="235"/>
      <c r="D12" s="235"/>
      <c r="E12" s="235"/>
      <c r="I12" s="12"/>
    </row>
    <row r="13" spans="1:9" s="4" customFormat="1" ht="18" customHeight="1" x14ac:dyDescent="0.25">
      <c r="A13" s="236"/>
      <c r="B13" s="237"/>
      <c r="C13" s="237"/>
      <c r="D13" s="237"/>
      <c r="E13" s="237"/>
      <c r="I13" s="12"/>
    </row>
    <row r="14" spans="1:9" s="4" customFormat="1" ht="20.25" customHeight="1" x14ac:dyDescent="0.25">
      <c r="A14" s="231" t="s">
        <v>0</v>
      </c>
      <c r="B14" s="238" t="s">
        <v>93</v>
      </c>
      <c r="C14" s="238" t="s">
        <v>94</v>
      </c>
      <c r="D14" s="253" t="s">
        <v>1</v>
      </c>
      <c r="E14" s="254"/>
      <c r="I14" s="12"/>
    </row>
    <row r="15" spans="1:9" ht="31.5" customHeight="1" x14ac:dyDescent="0.2">
      <c r="A15" s="232"/>
      <c r="B15" s="238"/>
      <c r="C15" s="238"/>
      <c r="D15" s="18" t="s">
        <v>2</v>
      </c>
      <c r="E15" s="6" t="s">
        <v>65</v>
      </c>
      <c r="I15" s="12"/>
    </row>
    <row r="16" spans="1:9" ht="28.5" customHeight="1" x14ac:dyDescent="0.2">
      <c r="A16" s="10" t="s">
        <v>76</v>
      </c>
      <c r="B16" s="126" t="s">
        <v>75</v>
      </c>
      <c r="C16" s="126">
        <v>40</v>
      </c>
      <c r="D16" s="126" t="s">
        <v>70</v>
      </c>
      <c r="E16" s="126" t="s">
        <v>70</v>
      </c>
      <c r="I16" s="12"/>
    </row>
    <row r="17" spans="1:9" ht="25.5" customHeight="1" x14ac:dyDescent="0.2">
      <c r="A17" s="1" t="s">
        <v>36</v>
      </c>
      <c r="B17" s="126">
        <v>29</v>
      </c>
      <c r="C17" s="126">
        <v>31</v>
      </c>
      <c r="D17" s="17">
        <f t="shared" ref="D17:D18" si="2">C17/B17*100</f>
        <v>106.89655172413792</v>
      </c>
      <c r="E17" s="149">
        <f t="shared" ref="E17:E18" si="3">C17-B17</f>
        <v>2</v>
      </c>
      <c r="I17" s="12"/>
    </row>
    <row r="18" spans="1:9" ht="30" customHeight="1" x14ac:dyDescent="0.2">
      <c r="A18" s="1" t="s">
        <v>40</v>
      </c>
      <c r="B18" s="126">
        <v>22</v>
      </c>
      <c r="C18" s="126">
        <v>27</v>
      </c>
      <c r="D18" s="17">
        <f t="shared" si="2"/>
        <v>122.72727272727273</v>
      </c>
      <c r="E18" s="149">
        <f t="shared" si="3"/>
        <v>5</v>
      </c>
      <c r="I18" s="12"/>
    </row>
    <row r="19" spans="1:9" ht="51" customHeight="1" x14ac:dyDescent="0.2">
      <c r="A19" s="233" t="s">
        <v>77</v>
      </c>
      <c r="B19" s="233"/>
      <c r="C19" s="233"/>
      <c r="D19" s="233"/>
      <c r="E19" s="23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topLeftCell="E1" zoomScale="90" zoomScaleNormal="90" zoomScaleSheetLayoutView="90" workbookViewId="0">
      <selection activeCell="H31" sqref="H31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11" width="10.7109375" style="40" customWidth="1"/>
    <col min="12" max="17" width="8.7109375" style="40" customWidth="1"/>
    <col min="18" max="18" width="14.28515625" style="40" customWidth="1"/>
    <col min="19" max="24" width="8.7109375" style="40" customWidth="1"/>
    <col min="25" max="16384" width="9.140625" style="40"/>
  </cols>
  <sheetData>
    <row r="1" spans="1:24" s="24" customFormat="1" ht="57.75" customHeight="1" x14ac:dyDescent="0.25">
      <c r="A1" s="23"/>
      <c r="B1" s="260" t="s">
        <v>95</v>
      </c>
      <c r="C1" s="260"/>
      <c r="D1" s="260"/>
      <c r="E1" s="260"/>
      <c r="F1" s="260"/>
      <c r="G1" s="260"/>
      <c r="H1" s="260"/>
      <c r="I1" s="260"/>
      <c r="J1" s="260"/>
      <c r="K1" s="260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49"/>
      <c r="B3" s="174" t="s">
        <v>72</v>
      </c>
      <c r="C3" s="240" t="s">
        <v>8</v>
      </c>
      <c r="D3" s="240"/>
      <c r="E3" s="240"/>
      <c r="F3" s="240" t="s">
        <v>19</v>
      </c>
      <c r="G3" s="240"/>
      <c r="H3" s="240"/>
      <c r="I3" s="240" t="s">
        <v>11</v>
      </c>
      <c r="J3" s="240"/>
      <c r="K3" s="240"/>
      <c r="L3" s="240" t="s">
        <v>12</v>
      </c>
      <c r="M3" s="240"/>
      <c r="N3" s="240"/>
      <c r="O3" s="244" t="s">
        <v>10</v>
      </c>
      <c r="P3" s="245"/>
      <c r="Q3" s="246"/>
      <c r="R3" s="174" t="s">
        <v>73</v>
      </c>
      <c r="S3" s="240" t="s">
        <v>13</v>
      </c>
      <c r="T3" s="240"/>
      <c r="U3" s="240"/>
      <c r="V3" s="240" t="s">
        <v>18</v>
      </c>
      <c r="W3" s="240"/>
      <c r="X3" s="240"/>
    </row>
    <row r="4" spans="1:24" s="192" customFormat="1" ht="26.25" customHeight="1" x14ac:dyDescent="0.25">
      <c r="A4" s="250"/>
      <c r="B4" s="190" t="s">
        <v>71</v>
      </c>
      <c r="C4" s="190" t="s">
        <v>66</v>
      </c>
      <c r="D4" s="190" t="s">
        <v>71</v>
      </c>
      <c r="E4" s="191" t="s">
        <v>2</v>
      </c>
      <c r="F4" s="190" t="s">
        <v>66</v>
      </c>
      <c r="G4" s="190" t="s">
        <v>71</v>
      </c>
      <c r="H4" s="191" t="s">
        <v>2</v>
      </c>
      <c r="I4" s="190" t="s">
        <v>66</v>
      </c>
      <c r="J4" s="190" t="s">
        <v>71</v>
      </c>
      <c r="K4" s="191" t="s">
        <v>2</v>
      </c>
      <c r="L4" s="190" t="s">
        <v>66</v>
      </c>
      <c r="M4" s="190" t="s">
        <v>71</v>
      </c>
      <c r="N4" s="191" t="s">
        <v>2</v>
      </c>
      <c r="O4" s="190" t="s">
        <v>66</v>
      </c>
      <c r="P4" s="190" t="s">
        <v>71</v>
      </c>
      <c r="Q4" s="191" t="s">
        <v>2</v>
      </c>
      <c r="R4" s="190" t="s">
        <v>71</v>
      </c>
      <c r="S4" s="190" t="s">
        <v>66</v>
      </c>
      <c r="T4" s="190" t="s">
        <v>71</v>
      </c>
      <c r="U4" s="191" t="s">
        <v>2</v>
      </c>
      <c r="V4" s="190" t="s">
        <v>66</v>
      </c>
      <c r="W4" s="190" t="s">
        <v>71</v>
      </c>
      <c r="X4" s="191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68" customFormat="1" ht="16.5" customHeight="1" x14ac:dyDescent="0.25">
      <c r="A6" s="124" t="s">
        <v>43</v>
      </c>
      <c r="B6" s="157">
        <f>SUM(B7:B23)</f>
        <v>48</v>
      </c>
      <c r="C6" s="157">
        <f t="shared" ref="C6:D6" si="0">SUM(C7:C23)</f>
        <v>42</v>
      </c>
      <c r="D6" s="157">
        <f t="shared" si="0"/>
        <v>39</v>
      </c>
      <c r="E6" s="158">
        <f t="shared" ref="E6:E23" si="1">D6/C6*100</f>
        <v>92.857142857142861</v>
      </c>
      <c r="F6" s="157">
        <f t="shared" ref="F6:G6" si="2">SUM(F7:F23)</f>
        <v>6</v>
      </c>
      <c r="G6" s="157">
        <f t="shared" si="2"/>
        <v>4</v>
      </c>
      <c r="H6" s="158">
        <f t="shared" ref="H6:H8" si="3">G6/F6*100</f>
        <v>66.666666666666657</v>
      </c>
      <c r="I6" s="157">
        <f t="shared" ref="I6:J6" si="4">SUM(I7:I23)</f>
        <v>2</v>
      </c>
      <c r="J6" s="157">
        <f t="shared" si="4"/>
        <v>2</v>
      </c>
      <c r="K6" s="158">
        <f t="shared" ref="K6:K8" si="5">J6/I6*100</f>
        <v>100</v>
      </c>
      <c r="L6" s="157">
        <f t="shared" ref="L6" si="6">SUM(L7:L23)</f>
        <v>0</v>
      </c>
      <c r="M6" s="157">
        <f t="shared" ref="M6:P6" si="7">SUM(M7:M23)</f>
        <v>0</v>
      </c>
      <c r="N6" s="158" t="s">
        <v>70</v>
      </c>
      <c r="O6" s="157">
        <f t="shared" si="7"/>
        <v>40</v>
      </c>
      <c r="P6" s="157">
        <f t="shared" si="7"/>
        <v>34</v>
      </c>
      <c r="Q6" s="158">
        <f t="shared" ref="Q6:Q23" si="8">P6/O6*100</f>
        <v>85</v>
      </c>
      <c r="R6" s="157">
        <f t="shared" ref="R6" si="9">SUM(R7:R23)</f>
        <v>40</v>
      </c>
      <c r="S6" s="157">
        <f t="shared" ref="S6:T6" si="10">SUM(S7:S23)</f>
        <v>29</v>
      </c>
      <c r="T6" s="157">
        <f t="shared" si="10"/>
        <v>31</v>
      </c>
      <c r="U6" s="158">
        <f t="shared" ref="U6:U23" si="11">T6/S6*100</f>
        <v>106.89655172413792</v>
      </c>
      <c r="V6" s="157">
        <f t="shared" ref="V6:W6" si="12">SUM(V7:V23)</f>
        <v>22</v>
      </c>
      <c r="W6" s="157">
        <f t="shared" si="12"/>
        <v>27</v>
      </c>
      <c r="X6" s="158">
        <f t="shared" ref="X6:X23" si="13">W6/V6*100</f>
        <v>122.72727272727273</v>
      </c>
    </row>
    <row r="7" spans="1:24" s="37" customFormat="1" ht="16.5" customHeight="1" x14ac:dyDescent="0.25">
      <c r="A7" s="125" t="s">
        <v>44</v>
      </c>
      <c r="B7" s="150">
        <v>2</v>
      </c>
      <c r="C7" s="150">
        <v>0</v>
      </c>
      <c r="D7" s="151">
        <v>1</v>
      </c>
      <c r="E7" s="158" t="s">
        <v>70</v>
      </c>
      <c r="F7" s="151">
        <v>0</v>
      </c>
      <c r="G7" s="151">
        <v>0</v>
      </c>
      <c r="H7" s="158" t="s">
        <v>70</v>
      </c>
      <c r="I7" s="151">
        <v>0</v>
      </c>
      <c r="J7" s="151">
        <v>0</v>
      </c>
      <c r="K7" s="158" t="s">
        <v>70</v>
      </c>
      <c r="L7" s="220">
        <v>0</v>
      </c>
      <c r="M7" s="150">
        <v>0</v>
      </c>
      <c r="N7" s="158" t="s">
        <v>70</v>
      </c>
      <c r="O7" s="151">
        <v>0</v>
      </c>
      <c r="P7" s="153">
        <v>1</v>
      </c>
      <c r="Q7" s="158" t="s">
        <v>70</v>
      </c>
      <c r="R7" s="150">
        <v>2</v>
      </c>
      <c r="S7" s="150">
        <v>0</v>
      </c>
      <c r="T7" s="151">
        <v>1</v>
      </c>
      <c r="U7" s="158" t="s">
        <v>70</v>
      </c>
      <c r="V7" s="151">
        <v>0</v>
      </c>
      <c r="W7" s="151">
        <v>0</v>
      </c>
      <c r="X7" s="158" t="s">
        <v>70</v>
      </c>
    </row>
    <row r="8" spans="1:24" s="38" customFormat="1" ht="16.5" customHeight="1" x14ac:dyDescent="0.25">
      <c r="A8" s="125" t="s">
        <v>45</v>
      </c>
      <c r="B8" s="150">
        <v>24</v>
      </c>
      <c r="C8" s="150">
        <v>27</v>
      </c>
      <c r="D8" s="154">
        <v>19</v>
      </c>
      <c r="E8" s="158">
        <f t="shared" si="1"/>
        <v>70.370370370370367</v>
      </c>
      <c r="F8" s="154">
        <v>4</v>
      </c>
      <c r="G8" s="154">
        <v>2</v>
      </c>
      <c r="H8" s="158">
        <f t="shared" si="3"/>
        <v>50</v>
      </c>
      <c r="I8" s="154">
        <v>2</v>
      </c>
      <c r="J8" s="154">
        <v>0</v>
      </c>
      <c r="K8" s="158">
        <f t="shared" si="5"/>
        <v>0</v>
      </c>
      <c r="L8" s="220">
        <v>0</v>
      </c>
      <c r="M8" s="150">
        <v>0</v>
      </c>
      <c r="N8" s="158" t="s">
        <v>70</v>
      </c>
      <c r="O8" s="154">
        <v>27</v>
      </c>
      <c r="P8" s="153">
        <v>16</v>
      </c>
      <c r="Q8" s="158">
        <f t="shared" si="8"/>
        <v>59.259259259259252</v>
      </c>
      <c r="R8" s="150">
        <v>19</v>
      </c>
      <c r="S8" s="150">
        <v>19</v>
      </c>
      <c r="T8" s="154">
        <v>14</v>
      </c>
      <c r="U8" s="158">
        <f t="shared" si="11"/>
        <v>73.68421052631578</v>
      </c>
      <c r="V8" s="154">
        <v>14</v>
      </c>
      <c r="W8" s="154">
        <v>13</v>
      </c>
      <c r="X8" s="158">
        <f t="shared" si="13"/>
        <v>92.857142857142861</v>
      </c>
    </row>
    <row r="9" spans="1:24" s="37" customFormat="1" ht="16.5" customHeight="1" x14ac:dyDescent="0.25">
      <c r="A9" s="125" t="s">
        <v>46</v>
      </c>
      <c r="B9" s="150">
        <v>2</v>
      </c>
      <c r="C9" s="150">
        <v>1</v>
      </c>
      <c r="D9" s="154">
        <v>2</v>
      </c>
      <c r="E9" s="158">
        <f t="shared" si="1"/>
        <v>200</v>
      </c>
      <c r="F9" s="154">
        <v>0</v>
      </c>
      <c r="G9" s="154">
        <v>0</v>
      </c>
      <c r="H9" s="158" t="s">
        <v>70</v>
      </c>
      <c r="I9" s="154">
        <v>0</v>
      </c>
      <c r="J9" s="154">
        <v>0</v>
      </c>
      <c r="K9" s="158" t="s">
        <v>70</v>
      </c>
      <c r="L9" s="220">
        <v>0</v>
      </c>
      <c r="M9" s="150">
        <v>0</v>
      </c>
      <c r="N9" s="158" t="s">
        <v>70</v>
      </c>
      <c r="O9" s="154">
        <v>1</v>
      </c>
      <c r="P9" s="153">
        <v>2</v>
      </c>
      <c r="Q9" s="158">
        <f t="shared" si="8"/>
        <v>200</v>
      </c>
      <c r="R9" s="150">
        <v>1</v>
      </c>
      <c r="S9" s="150">
        <v>0</v>
      </c>
      <c r="T9" s="154">
        <v>1</v>
      </c>
      <c r="U9" s="158" t="s">
        <v>70</v>
      </c>
      <c r="V9" s="154">
        <v>0</v>
      </c>
      <c r="W9" s="154">
        <v>1</v>
      </c>
      <c r="X9" s="158" t="s">
        <v>70</v>
      </c>
    </row>
    <row r="10" spans="1:24" s="37" customFormat="1" ht="16.5" customHeight="1" x14ac:dyDescent="0.25">
      <c r="A10" s="125" t="s">
        <v>47</v>
      </c>
      <c r="B10" s="150">
        <v>3</v>
      </c>
      <c r="C10" s="150">
        <v>2</v>
      </c>
      <c r="D10" s="154">
        <v>3</v>
      </c>
      <c r="E10" s="158">
        <f t="shared" si="1"/>
        <v>150</v>
      </c>
      <c r="F10" s="154">
        <v>1</v>
      </c>
      <c r="G10" s="154">
        <v>0</v>
      </c>
      <c r="H10" s="158">
        <f t="shared" ref="H10" si="14">G10/F10*100</f>
        <v>0</v>
      </c>
      <c r="I10" s="154">
        <v>0</v>
      </c>
      <c r="J10" s="154">
        <v>0</v>
      </c>
      <c r="K10" s="158" t="s">
        <v>70</v>
      </c>
      <c r="L10" s="220">
        <v>0</v>
      </c>
      <c r="M10" s="150">
        <v>0</v>
      </c>
      <c r="N10" s="158" t="s">
        <v>70</v>
      </c>
      <c r="O10" s="154">
        <v>1</v>
      </c>
      <c r="P10" s="153">
        <v>3</v>
      </c>
      <c r="Q10" s="158">
        <f t="shared" si="8"/>
        <v>300</v>
      </c>
      <c r="R10" s="150">
        <v>2</v>
      </c>
      <c r="S10" s="150">
        <v>0</v>
      </c>
      <c r="T10" s="154">
        <v>2</v>
      </c>
      <c r="U10" s="158" t="s">
        <v>70</v>
      </c>
      <c r="V10" s="154">
        <v>1</v>
      </c>
      <c r="W10" s="154">
        <v>2</v>
      </c>
      <c r="X10" s="158">
        <f t="shared" si="13"/>
        <v>200</v>
      </c>
    </row>
    <row r="11" spans="1:24" s="37" customFormat="1" ht="16.5" customHeight="1" x14ac:dyDescent="0.25">
      <c r="A11" s="125" t="s">
        <v>48</v>
      </c>
      <c r="B11" s="150">
        <v>0</v>
      </c>
      <c r="C11" s="150">
        <v>0</v>
      </c>
      <c r="D11" s="154">
        <v>0</v>
      </c>
      <c r="E11" s="158" t="s">
        <v>70</v>
      </c>
      <c r="F11" s="154">
        <v>0</v>
      </c>
      <c r="G11" s="154">
        <v>0</v>
      </c>
      <c r="H11" s="158" t="s">
        <v>70</v>
      </c>
      <c r="I11" s="154">
        <v>0</v>
      </c>
      <c r="J11" s="154">
        <v>0</v>
      </c>
      <c r="K11" s="158" t="s">
        <v>70</v>
      </c>
      <c r="L11" s="220">
        <v>0</v>
      </c>
      <c r="M11" s="150">
        <v>0</v>
      </c>
      <c r="N11" s="158" t="s">
        <v>70</v>
      </c>
      <c r="O11" s="154">
        <v>0</v>
      </c>
      <c r="P11" s="153">
        <v>0</v>
      </c>
      <c r="Q11" s="158" t="s">
        <v>70</v>
      </c>
      <c r="R11" s="150">
        <v>0</v>
      </c>
      <c r="S11" s="150">
        <v>0</v>
      </c>
      <c r="T11" s="154">
        <v>0</v>
      </c>
      <c r="U11" s="158" t="s">
        <v>70</v>
      </c>
      <c r="V11" s="154">
        <v>0</v>
      </c>
      <c r="W11" s="154">
        <v>0</v>
      </c>
      <c r="X11" s="158" t="s">
        <v>70</v>
      </c>
    </row>
    <row r="12" spans="1:24" s="37" customFormat="1" ht="16.5" customHeight="1" x14ac:dyDescent="0.25">
      <c r="A12" s="125" t="s">
        <v>49</v>
      </c>
      <c r="B12" s="150">
        <v>1</v>
      </c>
      <c r="C12" s="150">
        <v>3</v>
      </c>
      <c r="D12" s="154">
        <v>1</v>
      </c>
      <c r="E12" s="158">
        <f t="shared" si="1"/>
        <v>33.333333333333329</v>
      </c>
      <c r="F12" s="154">
        <v>1</v>
      </c>
      <c r="G12" s="154">
        <v>0</v>
      </c>
      <c r="H12" s="158">
        <f t="shared" ref="H12" si="15">G12/F12*100</f>
        <v>0</v>
      </c>
      <c r="I12" s="154">
        <v>0</v>
      </c>
      <c r="J12" s="154">
        <v>0</v>
      </c>
      <c r="K12" s="158" t="s">
        <v>70</v>
      </c>
      <c r="L12" s="220">
        <v>0</v>
      </c>
      <c r="M12" s="150">
        <v>0</v>
      </c>
      <c r="N12" s="158" t="s">
        <v>70</v>
      </c>
      <c r="O12" s="154">
        <v>3</v>
      </c>
      <c r="P12" s="153">
        <v>1</v>
      </c>
      <c r="Q12" s="158">
        <f t="shared" si="8"/>
        <v>33.333333333333329</v>
      </c>
      <c r="R12" s="150">
        <v>1</v>
      </c>
      <c r="S12" s="150">
        <v>1</v>
      </c>
      <c r="T12" s="154">
        <v>1</v>
      </c>
      <c r="U12" s="158">
        <f t="shared" si="11"/>
        <v>100</v>
      </c>
      <c r="V12" s="154">
        <v>1</v>
      </c>
      <c r="W12" s="154">
        <v>1</v>
      </c>
      <c r="X12" s="158">
        <f t="shared" si="13"/>
        <v>100</v>
      </c>
    </row>
    <row r="13" spans="1:24" s="37" customFormat="1" ht="16.5" customHeight="1" x14ac:dyDescent="0.25">
      <c r="A13" s="125" t="s">
        <v>50</v>
      </c>
      <c r="B13" s="150">
        <v>2</v>
      </c>
      <c r="C13" s="150">
        <v>2</v>
      </c>
      <c r="D13" s="154">
        <v>2</v>
      </c>
      <c r="E13" s="158">
        <f t="shared" si="1"/>
        <v>100</v>
      </c>
      <c r="F13" s="154">
        <v>0</v>
      </c>
      <c r="G13" s="154">
        <v>0</v>
      </c>
      <c r="H13" s="158" t="s">
        <v>70</v>
      </c>
      <c r="I13" s="154">
        <v>0</v>
      </c>
      <c r="J13" s="154">
        <v>1</v>
      </c>
      <c r="K13" s="158" t="s">
        <v>70</v>
      </c>
      <c r="L13" s="220">
        <v>0</v>
      </c>
      <c r="M13" s="150">
        <v>0</v>
      </c>
      <c r="N13" s="158" t="s">
        <v>70</v>
      </c>
      <c r="O13" s="154">
        <v>2</v>
      </c>
      <c r="P13" s="153">
        <v>2</v>
      </c>
      <c r="Q13" s="158">
        <f t="shared" si="8"/>
        <v>100</v>
      </c>
      <c r="R13" s="150">
        <v>2</v>
      </c>
      <c r="S13" s="150">
        <v>2</v>
      </c>
      <c r="T13" s="154">
        <v>2</v>
      </c>
      <c r="U13" s="158">
        <f t="shared" si="11"/>
        <v>100</v>
      </c>
      <c r="V13" s="154">
        <v>1</v>
      </c>
      <c r="W13" s="154">
        <v>1</v>
      </c>
      <c r="X13" s="158">
        <f t="shared" si="13"/>
        <v>100</v>
      </c>
    </row>
    <row r="14" spans="1:24" s="37" customFormat="1" ht="16.5" customHeight="1" x14ac:dyDescent="0.25">
      <c r="A14" s="125" t="s">
        <v>51</v>
      </c>
      <c r="B14" s="150">
        <v>0</v>
      </c>
      <c r="C14" s="150">
        <v>2</v>
      </c>
      <c r="D14" s="154">
        <v>0</v>
      </c>
      <c r="E14" s="158">
        <f t="shared" si="1"/>
        <v>0</v>
      </c>
      <c r="F14" s="154">
        <v>0</v>
      </c>
      <c r="G14" s="154">
        <v>0</v>
      </c>
      <c r="H14" s="158" t="s">
        <v>70</v>
      </c>
      <c r="I14" s="154">
        <v>0</v>
      </c>
      <c r="J14" s="154">
        <v>0</v>
      </c>
      <c r="K14" s="158" t="s">
        <v>70</v>
      </c>
      <c r="L14" s="220">
        <v>0</v>
      </c>
      <c r="M14" s="150">
        <v>0</v>
      </c>
      <c r="N14" s="158" t="s">
        <v>70</v>
      </c>
      <c r="O14" s="154">
        <v>1</v>
      </c>
      <c r="P14" s="153">
        <v>0</v>
      </c>
      <c r="Q14" s="158">
        <f t="shared" si="8"/>
        <v>0</v>
      </c>
      <c r="R14" s="150">
        <v>0</v>
      </c>
      <c r="S14" s="150">
        <v>1</v>
      </c>
      <c r="T14" s="154">
        <v>0</v>
      </c>
      <c r="U14" s="158">
        <f t="shared" si="11"/>
        <v>0</v>
      </c>
      <c r="V14" s="154">
        <v>0</v>
      </c>
      <c r="W14" s="154">
        <v>0</v>
      </c>
      <c r="X14" s="158" t="s">
        <v>70</v>
      </c>
    </row>
    <row r="15" spans="1:24" s="37" customFormat="1" ht="16.5" customHeight="1" x14ac:dyDescent="0.25">
      <c r="A15" s="125" t="s">
        <v>52</v>
      </c>
      <c r="B15" s="150">
        <v>3</v>
      </c>
      <c r="C15" s="150">
        <v>0</v>
      </c>
      <c r="D15" s="154">
        <v>2</v>
      </c>
      <c r="E15" s="158" t="s">
        <v>70</v>
      </c>
      <c r="F15" s="154">
        <v>0</v>
      </c>
      <c r="G15" s="154">
        <v>0</v>
      </c>
      <c r="H15" s="158" t="s">
        <v>70</v>
      </c>
      <c r="I15" s="154">
        <v>0</v>
      </c>
      <c r="J15" s="154">
        <v>0</v>
      </c>
      <c r="K15" s="158" t="s">
        <v>70</v>
      </c>
      <c r="L15" s="220">
        <v>0</v>
      </c>
      <c r="M15" s="150">
        <v>0</v>
      </c>
      <c r="N15" s="158" t="s">
        <v>70</v>
      </c>
      <c r="O15" s="154">
        <v>0</v>
      </c>
      <c r="P15" s="153">
        <v>1</v>
      </c>
      <c r="Q15" s="158" t="s">
        <v>70</v>
      </c>
      <c r="R15" s="150">
        <v>3</v>
      </c>
      <c r="S15" s="150">
        <v>0</v>
      </c>
      <c r="T15" s="154">
        <v>2</v>
      </c>
      <c r="U15" s="158" t="s">
        <v>70</v>
      </c>
      <c r="V15" s="154">
        <v>0</v>
      </c>
      <c r="W15" s="154">
        <v>2</v>
      </c>
      <c r="X15" s="158" t="s">
        <v>70</v>
      </c>
    </row>
    <row r="16" spans="1:24" s="37" customFormat="1" ht="16.5" customHeight="1" x14ac:dyDescent="0.25">
      <c r="A16" s="125" t="s">
        <v>53</v>
      </c>
      <c r="B16" s="150">
        <v>3</v>
      </c>
      <c r="C16" s="150">
        <v>3</v>
      </c>
      <c r="D16" s="154">
        <v>3</v>
      </c>
      <c r="E16" s="158">
        <f t="shared" si="1"/>
        <v>100</v>
      </c>
      <c r="F16" s="154">
        <v>0</v>
      </c>
      <c r="G16" s="154">
        <v>1</v>
      </c>
      <c r="H16" s="158" t="s">
        <v>70</v>
      </c>
      <c r="I16" s="154">
        <v>0</v>
      </c>
      <c r="J16" s="154">
        <v>1</v>
      </c>
      <c r="K16" s="158" t="s">
        <v>70</v>
      </c>
      <c r="L16" s="220">
        <v>0</v>
      </c>
      <c r="M16" s="150">
        <v>0</v>
      </c>
      <c r="N16" s="158" t="s">
        <v>70</v>
      </c>
      <c r="O16" s="154">
        <v>3</v>
      </c>
      <c r="P16" s="153">
        <v>2</v>
      </c>
      <c r="Q16" s="158">
        <f t="shared" si="8"/>
        <v>66.666666666666657</v>
      </c>
      <c r="R16" s="150">
        <v>2</v>
      </c>
      <c r="S16" s="150">
        <v>3</v>
      </c>
      <c r="T16" s="154">
        <v>2</v>
      </c>
      <c r="U16" s="158">
        <f t="shared" si="11"/>
        <v>66.666666666666657</v>
      </c>
      <c r="V16" s="154">
        <v>3</v>
      </c>
      <c r="W16" s="154">
        <v>2</v>
      </c>
      <c r="X16" s="158">
        <f t="shared" si="13"/>
        <v>66.666666666666657</v>
      </c>
    </row>
    <row r="17" spans="1:24" s="37" customFormat="1" ht="16.5" customHeight="1" x14ac:dyDescent="0.25">
      <c r="A17" s="125" t="s">
        <v>54</v>
      </c>
      <c r="B17" s="150">
        <v>1</v>
      </c>
      <c r="C17" s="150">
        <v>0</v>
      </c>
      <c r="D17" s="154">
        <v>1</v>
      </c>
      <c r="E17" s="158" t="s">
        <v>70</v>
      </c>
      <c r="F17" s="154">
        <v>0</v>
      </c>
      <c r="G17" s="154">
        <v>0</v>
      </c>
      <c r="H17" s="158" t="s">
        <v>70</v>
      </c>
      <c r="I17" s="154">
        <v>0</v>
      </c>
      <c r="J17" s="154">
        <v>0</v>
      </c>
      <c r="K17" s="158" t="s">
        <v>70</v>
      </c>
      <c r="L17" s="220">
        <v>0</v>
      </c>
      <c r="M17" s="150">
        <v>0</v>
      </c>
      <c r="N17" s="158" t="s">
        <v>70</v>
      </c>
      <c r="O17" s="154">
        <v>0</v>
      </c>
      <c r="P17" s="153">
        <v>1</v>
      </c>
      <c r="Q17" s="158" t="s">
        <v>70</v>
      </c>
      <c r="R17" s="150">
        <v>1</v>
      </c>
      <c r="S17" s="150">
        <v>1</v>
      </c>
      <c r="T17" s="154">
        <v>1</v>
      </c>
      <c r="U17" s="158">
        <f t="shared" si="11"/>
        <v>100</v>
      </c>
      <c r="V17" s="154">
        <v>0</v>
      </c>
      <c r="W17" s="154">
        <v>1</v>
      </c>
      <c r="X17" s="158" t="s">
        <v>70</v>
      </c>
    </row>
    <row r="18" spans="1:24" s="37" customFormat="1" ht="16.5" customHeight="1" x14ac:dyDescent="0.25">
      <c r="A18" s="125" t="s">
        <v>55</v>
      </c>
      <c r="B18" s="150">
        <v>0</v>
      </c>
      <c r="C18" s="150">
        <v>0</v>
      </c>
      <c r="D18" s="154">
        <v>0</v>
      </c>
      <c r="E18" s="158" t="s">
        <v>70</v>
      </c>
      <c r="F18" s="154">
        <v>0</v>
      </c>
      <c r="G18" s="154">
        <v>0</v>
      </c>
      <c r="H18" s="158" t="s">
        <v>70</v>
      </c>
      <c r="I18" s="154">
        <v>0</v>
      </c>
      <c r="J18" s="154">
        <v>0</v>
      </c>
      <c r="K18" s="158" t="s">
        <v>70</v>
      </c>
      <c r="L18" s="220">
        <v>0</v>
      </c>
      <c r="M18" s="150">
        <v>0</v>
      </c>
      <c r="N18" s="158" t="s">
        <v>70</v>
      </c>
      <c r="O18" s="154">
        <v>0</v>
      </c>
      <c r="P18" s="153">
        <v>0</v>
      </c>
      <c r="Q18" s="158" t="s">
        <v>70</v>
      </c>
      <c r="R18" s="150">
        <v>0</v>
      </c>
      <c r="S18" s="150">
        <v>0</v>
      </c>
      <c r="T18" s="154">
        <v>0</v>
      </c>
      <c r="U18" s="158" t="s">
        <v>70</v>
      </c>
      <c r="V18" s="154">
        <v>0</v>
      </c>
      <c r="W18" s="154">
        <v>0</v>
      </c>
      <c r="X18" s="158" t="s">
        <v>70</v>
      </c>
    </row>
    <row r="19" spans="1:24" s="37" customFormat="1" ht="16.5" customHeight="1" x14ac:dyDescent="0.25">
      <c r="A19" s="125" t="s">
        <v>56</v>
      </c>
      <c r="B19" s="150">
        <v>0</v>
      </c>
      <c r="C19" s="150">
        <v>0</v>
      </c>
      <c r="D19" s="154">
        <v>0</v>
      </c>
      <c r="E19" s="158" t="s">
        <v>70</v>
      </c>
      <c r="F19" s="154">
        <v>0</v>
      </c>
      <c r="G19" s="154">
        <v>0</v>
      </c>
      <c r="H19" s="158" t="s">
        <v>70</v>
      </c>
      <c r="I19" s="154">
        <v>0</v>
      </c>
      <c r="J19" s="154">
        <v>0</v>
      </c>
      <c r="K19" s="158" t="s">
        <v>70</v>
      </c>
      <c r="L19" s="220">
        <v>0</v>
      </c>
      <c r="M19" s="150">
        <v>0</v>
      </c>
      <c r="N19" s="158" t="s">
        <v>70</v>
      </c>
      <c r="O19" s="154">
        <v>0</v>
      </c>
      <c r="P19" s="153">
        <v>0</v>
      </c>
      <c r="Q19" s="158" t="s">
        <v>70</v>
      </c>
      <c r="R19" s="150">
        <v>0</v>
      </c>
      <c r="S19" s="150">
        <v>0</v>
      </c>
      <c r="T19" s="154">
        <v>0</v>
      </c>
      <c r="U19" s="158" t="s">
        <v>70</v>
      </c>
      <c r="V19" s="154">
        <v>0</v>
      </c>
      <c r="W19" s="154">
        <v>0</v>
      </c>
      <c r="X19" s="158" t="s">
        <v>70</v>
      </c>
    </row>
    <row r="20" spans="1:24" s="37" customFormat="1" ht="16.5" customHeight="1" x14ac:dyDescent="0.25">
      <c r="A20" s="125" t="s">
        <v>57</v>
      </c>
      <c r="B20" s="150">
        <v>1</v>
      </c>
      <c r="C20" s="150">
        <v>0</v>
      </c>
      <c r="D20" s="154">
        <v>0</v>
      </c>
      <c r="E20" s="158" t="s">
        <v>70</v>
      </c>
      <c r="F20" s="154">
        <v>0</v>
      </c>
      <c r="G20" s="154">
        <v>0</v>
      </c>
      <c r="H20" s="158" t="s">
        <v>70</v>
      </c>
      <c r="I20" s="154">
        <v>0</v>
      </c>
      <c r="J20" s="154">
        <v>0</v>
      </c>
      <c r="K20" s="158" t="s">
        <v>70</v>
      </c>
      <c r="L20" s="220">
        <v>0</v>
      </c>
      <c r="M20" s="150">
        <v>0</v>
      </c>
      <c r="N20" s="158" t="s">
        <v>70</v>
      </c>
      <c r="O20" s="154">
        <v>0</v>
      </c>
      <c r="P20" s="153">
        <v>0</v>
      </c>
      <c r="Q20" s="158" t="s">
        <v>70</v>
      </c>
      <c r="R20" s="150">
        <v>1</v>
      </c>
      <c r="S20" s="150">
        <v>0</v>
      </c>
      <c r="T20" s="154">
        <v>0</v>
      </c>
      <c r="U20" s="158" t="s">
        <v>70</v>
      </c>
      <c r="V20" s="154">
        <v>0</v>
      </c>
      <c r="W20" s="154">
        <v>0</v>
      </c>
      <c r="X20" s="158" t="s">
        <v>70</v>
      </c>
    </row>
    <row r="21" spans="1:24" s="37" customFormat="1" ht="16.5" customHeight="1" x14ac:dyDescent="0.25">
      <c r="A21" s="125" t="s">
        <v>58</v>
      </c>
      <c r="B21" s="150">
        <v>0</v>
      </c>
      <c r="C21" s="150">
        <v>0</v>
      </c>
      <c r="D21" s="154">
        <v>0</v>
      </c>
      <c r="E21" s="158" t="s">
        <v>70</v>
      </c>
      <c r="F21" s="154">
        <v>0</v>
      </c>
      <c r="G21" s="154">
        <v>0</v>
      </c>
      <c r="H21" s="158" t="s">
        <v>70</v>
      </c>
      <c r="I21" s="154">
        <v>0</v>
      </c>
      <c r="J21" s="154">
        <v>0</v>
      </c>
      <c r="K21" s="158" t="s">
        <v>70</v>
      </c>
      <c r="L21" s="220">
        <v>0</v>
      </c>
      <c r="M21" s="150">
        <v>0</v>
      </c>
      <c r="N21" s="158" t="s">
        <v>70</v>
      </c>
      <c r="O21" s="154">
        <v>0</v>
      </c>
      <c r="P21" s="153">
        <v>0</v>
      </c>
      <c r="Q21" s="158" t="s">
        <v>70</v>
      </c>
      <c r="R21" s="150">
        <v>0</v>
      </c>
      <c r="S21" s="150">
        <v>0</v>
      </c>
      <c r="T21" s="154">
        <v>0</v>
      </c>
      <c r="U21" s="158" t="s">
        <v>70</v>
      </c>
      <c r="V21" s="154">
        <v>0</v>
      </c>
      <c r="W21" s="154">
        <v>0</v>
      </c>
      <c r="X21" s="158" t="s">
        <v>70</v>
      </c>
    </row>
    <row r="22" spans="1:24" s="37" customFormat="1" ht="16.5" customHeight="1" x14ac:dyDescent="0.25">
      <c r="A22" s="125" t="s">
        <v>59</v>
      </c>
      <c r="B22" s="150">
        <v>2</v>
      </c>
      <c r="C22" s="150">
        <v>1</v>
      </c>
      <c r="D22" s="154">
        <v>1</v>
      </c>
      <c r="E22" s="158">
        <f t="shared" si="1"/>
        <v>100</v>
      </c>
      <c r="F22" s="154">
        <v>0</v>
      </c>
      <c r="G22" s="154">
        <v>1</v>
      </c>
      <c r="H22" s="158" t="s">
        <v>70</v>
      </c>
      <c r="I22" s="154">
        <v>0</v>
      </c>
      <c r="J22" s="154">
        <v>0</v>
      </c>
      <c r="K22" s="158" t="s">
        <v>70</v>
      </c>
      <c r="L22" s="220">
        <v>0</v>
      </c>
      <c r="M22" s="150">
        <v>0</v>
      </c>
      <c r="N22" s="158" t="s">
        <v>70</v>
      </c>
      <c r="O22" s="154">
        <v>1</v>
      </c>
      <c r="P22" s="153">
        <v>1</v>
      </c>
      <c r="Q22" s="158">
        <f t="shared" si="8"/>
        <v>100</v>
      </c>
      <c r="R22" s="150">
        <v>2</v>
      </c>
      <c r="S22" s="150">
        <v>1</v>
      </c>
      <c r="T22" s="154">
        <v>1</v>
      </c>
      <c r="U22" s="158">
        <f t="shared" si="11"/>
        <v>100</v>
      </c>
      <c r="V22" s="154">
        <v>1</v>
      </c>
      <c r="W22" s="154">
        <v>1</v>
      </c>
      <c r="X22" s="158">
        <f t="shared" si="13"/>
        <v>100</v>
      </c>
    </row>
    <row r="23" spans="1:24" s="37" customFormat="1" ht="16.5" customHeight="1" x14ac:dyDescent="0.25">
      <c r="A23" s="125" t="s">
        <v>60</v>
      </c>
      <c r="B23" s="150">
        <v>4</v>
      </c>
      <c r="C23" s="150">
        <v>1</v>
      </c>
      <c r="D23" s="154">
        <v>4</v>
      </c>
      <c r="E23" s="158">
        <f t="shared" si="1"/>
        <v>400</v>
      </c>
      <c r="F23" s="154">
        <v>0</v>
      </c>
      <c r="G23" s="154">
        <v>0</v>
      </c>
      <c r="H23" s="158" t="s">
        <v>70</v>
      </c>
      <c r="I23" s="154">
        <v>0</v>
      </c>
      <c r="J23" s="154">
        <v>0</v>
      </c>
      <c r="K23" s="158" t="s">
        <v>70</v>
      </c>
      <c r="L23" s="220">
        <v>0</v>
      </c>
      <c r="M23" s="150">
        <v>0</v>
      </c>
      <c r="N23" s="158" t="s">
        <v>70</v>
      </c>
      <c r="O23" s="154">
        <v>1</v>
      </c>
      <c r="P23" s="152">
        <v>4</v>
      </c>
      <c r="Q23" s="158">
        <f t="shared" si="8"/>
        <v>400</v>
      </c>
      <c r="R23" s="150">
        <v>4</v>
      </c>
      <c r="S23" s="150">
        <v>1</v>
      </c>
      <c r="T23" s="154">
        <v>4</v>
      </c>
      <c r="U23" s="158">
        <f t="shared" si="11"/>
        <v>400</v>
      </c>
      <c r="V23" s="154">
        <v>1</v>
      </c>
      <c r="W23" s="154">
        <v>3</v>
      </c>
      <c r="X23" s="158">
        <f t="shared" si="13"/>
        <v>300</v>
      </c>
    </row>
    <row r="24" spans="1:24" ht="46.5" customHeight="1" x14ac:dyDescent="0.25">
      <c r="A24" s="39"/>
      <c r="B24" s="241" t="s">
        <v>77</v>
      </c>
      <c r="C24" s="241"/>
      <c r="D24" s="241"/>
      <c r="E24" s="241"/>
      <c r="F24" s="241"/>
      <c r="G24" s="241"/>
      <c r="H24" s="241"/>
      <c r="I24" s="241"/>
      <c r="J24" s="241"/>
      <c r="K24" s="241"/>
      <c r="L24" s="41"/>
      <c r="M24" s="41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24:K24"/>
    <mergeCell ref="V3:X3"/>
    <mergeCell ref="L3:N3"/>
    <mergeCell ref="O3:Q3"/>
    <mergeCell ref="S3:U3"/>
    <mergeCell ref="B1:K1"/>
    <mergeCell ref="A3:A4"/>
    <mergeCell ref="C3:E3"/>
    <mergeCell ref="F3:H3"/>
    <mergeCell ref="I3:K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2.75" x14ac:dyDescent="0.2"/>
  <cols>
    <col min="1" max="1" width="63.85546875" style="3" customWidth="1"/>
    <col min="2" max="2" width="17.7109375" style="3" customWidth="1"/>
    <col min="3" max="3" width="18.57031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6" t="s">
        <v>67</v>
      </c>
      <c r="B1" s="226"/>
      <c r="C1" s="226"/>
      <c r="D1" s="226"/>
      <c r="E1" s="226"/>
    </row>
    <row r="2" spans="1:11" ht="23.25" customHeight="1" x14ac:dyDescent="0.2">
      <c r="A2" s="226" t="s">
        <v>33</v>
      </c>
      <c r="B2" s="226"/>
      <c r="C2" s="226"/>
      <c r="D2" s="226"/>
      <c r="E2" s="226"/>
    </row>
    <row r="3" spans="1:11" ht="6" customHeight="1" x14ac:dyDescent="0.2">
      <c r="A3" s="22"/>
    </row>
    <row r="4" spans="1:11" s="4" customFormat="1" ht="23.25" customHeight="1" x14ac:dyDescent="0.25">
      <c r="A4" s="238"/>
      <c r="B4" s="227" t="s">
        <v>91</v>
      </c>
      <c r="C4" s="227" t="s">
        <v>92</v>
      </c>
      <c r="D4" s="253" t="s">
        <v>1</v>
      </c>
      <c r="E4" s="254"/>
    </row>
    <row r="5" spans="1:11" s="4" customFormat="1" ht="32.25" customHeight="1" x14ac:dyDescent="0.25">
      <c r="A5" s="238"/>
      <c r="B5" s="228"/>
      <c r="C5" s="228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76</v>
      </c>
      <c r="B7" s="133" t="s">
        <v>75</v>
      </c>
      <c r="C7" s="133">
        <v>4742</v>
      </c>
      <c r="D7" s="133" t="s">
        <v>70</v>
      </c>
      <c r="E7" s="133" t="s">
        <v>70</v>
      </c>
      <c r="K7" s="12"/>
    </row>
    <row r="8" spans="1:11" s="4" customFormat="1" ht="30" customHeight="1" x14ac:dyDescent="0.25">
      <c r="A8" s="10" t="s">
        <v>36</v>
      </c>
      <c r="B8" s="136">
        <v>6808</v>
      </c>
      <c r="C8" s="126">
        <v>4020</v>
      </c>
      <c r="D8" s="11">
        <f t="shared" ref="D8:D12" si="0">C8/B8*100</f>
        <v>59.048178613396004</v>
      </c>
      <c r="E8" s="128">
        <f t="shared" ref="E8:E12" si="1">C8-B8</f>
        <v>-2788</v>
      </c>
      <c r="K8" s="12"/>
    </row>
    <row r="9" spans="1:11" s="4" customFormat="1" ht="54.75" customHeight="1" x14ac:dyDescent="0.25">
      <c r="A9" s="13" t="s">
        <v>37</v>
      </c>
      <c r="B9" s="136">
        <v>1135</v>
      </c>
      <c r="C9" s="126">
        <v>809</v>
      </c>
      <c r="D9" s="11">
        <f t="shared" si="0"/>
        <v>71.277533039647579</v>
      </c>
      <c r="E9" s="128">
        <f t="shared" si="1"/>
        <v>-326</v>
      </c>
      <c r="K9" s="12"/>
    </row>
    <row r="10" spans="1:11" s="4" customFormat="1" ht="30" customHeight="1" x14ac:dyDescent="0.25">
      <c r="A10" s="14" t="s">
        <v>38</v>
      </c>
      <c r="B10" s="136">
        <v>526</v>
      </c>
      <c r="C10" s="126">
        <v>331</v>
      </c>
      <c r="D10" s="11">
        <f t="shared" si="0"/>
        <v>62.927756653992397</v>
      </c>
      <c r="E10" s="128">
        <f t="shared" si="1"/>
        <v>-195</v>
      </c>
      <c r="K10" s="12"/>
    </row>
    <row r="11" spans="1:11" s="4" customFormat="1" ht="45.75" customHeight="1" x14ac:dyDescent="0.25">
      <c r="A11" s="14" t="s">
        <v>29</v>
      </c>
      <c r="B11" s="136">
        <v>74</v>
      </c>
      <c r="C11" s="205">
        <v>19</v>
      </c>
      <c r="D11" s="11">
        <f t="shared" si="0"/>
        <v>25.675675675675674</v>
      </c>
      <c r="E11" s="128">
        <f t="shared" si="1"/>
        <v>-55</v>
      </c>
      <c r="K11" s="12"/>
    </row>
    <row r="12" spans="1:11" s="4" customFormat="1" ht="55.5" customHeight="1" x14ac:dyDescent="0.25">
      <c r="A12" s="14" t="s">
        <v>39</v>
      </c>
      <c r="B12" s="136">
        <v>6030</v>
      </c>
      <c r="C12" s="126">
        <v>3479</v>
      </c>
      <c r="D12" s="11">
        <f t="shared" si="0"/>
        <v>57.694859038142624</v>
      </c>
      <c r="E12" s="128">
        <f t="shared" si="1"/>
        <v>-2551</v>
      </c>
      <c r="K12" s="12"/>
    </row>
    <row r="13" spans="1:11" s="4" customFormat="1" ht="12.75" customHeight="1" x14ac:dyDescent="0.25">
      <c r="A13" s="234" t="s">
        <v>4</v>
      </c>
      <c r="B13" s="235"/>
      <c r="C13" s="235"/>
      <c r="D13" s="235"/>
      <c r="E13" s="235"/>
      <c r="K13" s="12"/>
    </row>
    <row r="14" spans="1:11" s="4" customFormat="1" ht="15" customHeight="1" x14ac:dyDescent="0.25">
      <c r="A14" s="236"/>
      <c r="B14" s="237"/>
      <c r="C14" s="237"/>
      <c r="D14" s="237"/>
      <c r="E14" s="237"/>
      <c r="K14" s="12"/>
    </row>
    <row r="15" spans="1:11" s="4" customFormat="1" ht="20.25" customHeight="1" x14ac:dyDescent="0.25">
      <c r="A15" s="231" t="s">
        <v>0</v>
      </c>
      <c r="B15" s="238" t="s">
        <v>89</v>
      </c>
      <c r="C15" s="238" t="s">
        <v>96</v>
      </c>
      <c r="D15" s="253" t="s">
        <v>1</v>
      </c>
      <c r="E15" s="254"/>
      <c r="K15" s="12"/>
    </row>
    <row r="16" spans="1:11" ht="35.25" customHeight="1" x14ac:dyDescent="0.2">
      <c r="A16" s="232"/>
      <c r="B16" s="238"/>
      <c r="C16" s="238"/>
      <c r="D16" s="5" t="s">
        <v>2</v>
      </c>
      <c r="E16" s="6" t="s">
        <v>42</v>
      </c>
      <c r="K16" s="12"/>
    </row>
    <row r="17" spans="1:11" ht="30" customHeight="1" x14ac:dyDescent="0.2">
      <c r="A17" s="10" t="s">
        <v>76</v>
      </c>
      <c r="B17" s="133" t="s">
        <v>75</v>
      </c>
      <c r="C17" s="133">
        <v>2691</v>
      </c>
      <c r="D17" s="133" t="s">
        <v>70</v>
      </c>
      <c r="E17" s="133" t="s">
        <v>70</v>
      </c>
      <c r="K17" s="12"/>
    </row>
    <row r="18" spans="1:11" ht="30" customHeight="1" x14ac:dyDescent="0.2">
      <c r="A18" s="1" t="s">
        <v>36</v>
      </c>
      <c r="B18" s="137">
        <v>4184</v>
      </c>
      <c r="C18" s="134">
        <v>2398</v>
      </c>
      <c r="D18" s="159">
        <f t="shared" ref="D18:D19" si="2">C18/B18*100</f>
        <v>57.313575525812624</v>
      </c>
      <c r="E18" s="160">
        <f t="shared" ref="E18:E19" si="3">C18-B18</f>
        <v>-1786</v>
      </c>
      <c r="K18" s="12"/>
    </row>
    <row r="19" spans="1:11" ht="30" customHeight="1" x14ac:dyDescent="0.2">
      <c r="A19" s="1" t="s">
        <v>40</v>
      </c>
      <c r="B19" s="137">
        <v>3712</v>
      </c>
      <c r="C19" s="134">
        <v>1934</v>
      </c>
      <c r="D19" s="159">
        <f t="shared" si="2"/>
        <v>52.101293103448278</v>
      </c>
      <c r="E19" s="160">
        <f t="shared" si="3"/>
        <v>-1778</v>
      </c>
      <c r="K19" s="12"/>
    </row>
    <row r="20" spans="1:11" ht="50.25" customHeight="1" x14ac:dyDescent="0.2">
      <c r="A20" s="233" t="s">
        <v>77</v>
      </c>
      <c r="B20" s="233"/>
      <c r="C20" s="233"/>
      <c r="D20" s="233"/>
      <c r="E20" s="233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2022-04-11T12:18:41Z</cp:lastPrinted>
  <dcterms:created xsi:type="dcterms:W3CDTF">2020-12-10T10:35:03Z</dcterms:created>
  <dcterms:modified xsi:type="dcterms:W3CDTF">2022-04-12T10:57:20Z</dcterms:modified>
</cp:coreProperties>
</file>