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19200" windowHeight="1122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K10" i="31" l="1"/>
  <c r="H13" i="31"/>
  <c r="N17" i="34" l="1"/>
  <c r="K11" i="34"/>
  <c r="H16" i="34"/>
  <c r="H15" i="34"/>
  <c r="H14" i="34"/>
  <c r="H13" i="34"/>
  <c r="H12" i="34"/>
  <c r="N8" i="29" l="1"/>
  <c r="K7" i="29"/>
  <c r="K7" i="39" l="1"/>
  <c r="N9" i="44" l="1"/>
  <c r="N17" i="30" l="1"/>
  <c r="N19" i="34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N22" i="34"/>
  <c r="K8" i="44"/>
  <c r="N24" i="44"/>
  <c r="N23" i="44"/>
  <c r="N20" i="44"/>
  <c r="N19" i="44"/>
  <c r="N18" i="44"/>
  <c r="N17" i="44"/>
  <c r="N14" i="44"/>
  <c r="N13" i="44"/>
  <c r="N11" i="44"/>
  <c r="N8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H12" i="31"/>
  <c r="H8" i="31"/>
  <c r="H10" i="31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M6" i="31" l="1"/>
  <c r="L6" i="31"/>
  <c r="R6" i="3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H24" i="44"/>
  <c r="E24" i="44"/>
  <c r="X23" i="44"/>
  <c r="U23" i="44"/>
  <c r="Q23" i="44"/>
  <c r="K23" i="44"/>
  <c r="H23" i="44"/>
  <c r="E23" i="44"/>
  <c r="X22" i="44"/>
  <c r="U22" i="44"/>
  <c r="Q22" i="44"/>
  <c r="K22" i="44"/>
  <c r="H22" i="44"/>
  <c r="E22" i="44"/>
  <c r="X21" i="44"/>
  <c r="U21" i="44"/>
  <c r="Q21" i="44"/>
  <c r="K21" i="44"/>
  <c r="H21" i="44"/>
  <c r="E21" i="44"/>
  <c r="X20" i="44"/>
  <c r="U20" i="44"/>
  <c r="Q20" i="44"/>
  <c r="K20" i="44"/>
  <c r="H20" i="44"/>
  <c r="E20" i="44"/>
  <c r="X19" i="44"/>
  <c r="U19" i="44"/>
  <c r="Q19" i="44"/>
  <c r="K19" i="44"/>
  <c r="H19" i="44"/>
  <c r="E19" i="44"/>
  <c r="X18" i="44"/>
  <c r="U18" i="44"/>
  <c r="Q18" i="44"/>
  <c r="K18" i="44"/>
  <c r="H18" i="44"/>
  <c r="E18" i="44"/>
  <c r="X17" i="44"/>
  <c r="U17" i="44"/>
  <c r="Q17" i="44"/>
  <c r="K17" i="44"/>
  <c r="H17" i="44"/>
  <c r="E17" i="44"/>
  <c r="X16" i="44"/>
  <c r="U16" i="44"/>
  <c r="Q16" i="44"/>
  <c r="K16" i="44"/>
  <c r="H16" i="44"/>
  <c r="E16" i="44"/>
  <c r="X15" i="44"/>
  <c r="U15" i="44"/>
  <c r="Q15" i="44"/>
  <c r="N15" i="44"/>
  <c r="K15" i="44"/>
  <c r="H15" i="44"/>
  <c r="E15" i="44"/>
  <c r="X14" i="44"/>
  <c r="U14" i="44"/>
  <c r="Q14" i="44"/>
  <c r="H14" i="44"/>
  <c r="E14" i="44"/>
  <c r="X13" i="44"/>
  <c r="U13" i="44"/>
  <c r="Q13" i="44"/>
  <c r="K13" i="44"/>
  <c r="H13" i="44"/>
  <c r="E13" i="44"/>
  <c r="X12" i="44"/>
  <c r="U12" i="44"/>
  <c r="Q12" i="44"/>
  <c r="K12" i="44"/>
  <c r="H12" i="44"/>
  <c r="E12" i="44"/>
  <c r="X11" i="44"/>
  <c r="U11" i="44"/>
  <c r="Q11" i="44"/>
  <c r="K11" i="44"/>
  <c r="H11" i="44"/>
  <c r="E11" i="44"/>
  <c r="X10" i="44"/>
  <c r="U10" i="44"/>
  <c r="Q10" i="44"/>
  <c r="K10" i="44"/>
  <c r="H10" i="44"/>
  <c r="E10" i="44"/>
  <c r="X9" i="44"/>
  <c r="U9" i="44"/>
  <c r="Q9" i="44"/>
  <c r="K9" i="44"/>
  <c r="H9" i="44"/>
  <c r="E9" i="44"/>
  <c r="X8" i="44"/>
  <c r="U8" i="44"/>
  <c r="Q8" i="44"/>
  <c r="H8" i="44"/>
  <c r="E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Q12" i="31"/>
  <c r="E12" i="31"/>
  <c r="X8" i="31"/>
  <c r="U8" i="31"/>
  <c r="Q8" i="31"/>
  <c r="K8" i="31"/>
  <c r="E8" i="31"/>
  <c r="W6" i="31"/>
  <c r="V6" i="31"/>
  <c r="P6" i="31"/>
  <c r="O6" i="31"/>
  <c r="J6" i="31"/>
  <c r="I6" i="31"/>
  <c r="G6" i="31"/>
  <c r="F6" i="31"/>
  <c r="D6" i="31"/>
  <c r="C6" i="31"/>
  <c r="B6" i="31"/>
  <c r="D9" i="43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6" i="31"/>
  <c r="X6" i="31"/>
  <c r="H7" i="44"/>
  <c r="Q7" i="37"/>
  <c r="X7" i="44"/>
  <c r="U7" i="44"/>
  <c r="E7" i="44"/>
  <c r="U6" i="31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1"/>
  <c r="K6" i="31"/>
  <c r="E6" i="31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J6" i="29"/>
  <c r="I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<sst xmlns="http://schemas.openxmlformats.org/spreadsheetml/2006/main" count="942" uniqueCount="124">
  <si>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</si>
  <si>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</si>
  <si>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</si>
  <si>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</si>
  <si>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</si>
  <si>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</si>
  <si>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</si>
  <si>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</si>
  <si>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</si>
  <si>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</si>
  <si>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</si>
  <si>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</si>
  <si>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</si>
  <si>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</si>
  <si>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</si>
  <si>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</si>
  <si>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</si>
  <si>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</si>
  <si>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</si>
  <si>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</si>
  <si>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</si>
  <si>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</si>
  <si>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</si>
  <si>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</si>
  <si>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</si>
  <si>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</si>
  <si>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</si>
  <si>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</si>
  <si>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</si>
  <si>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</si>
  <si>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</si>
  <si>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</si>
  <si>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</si>
  <si>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</si>
  <si>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</si>
  <si>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</si>
  <si>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</si>
  <si>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</si>
  <si>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</si>
  <si>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</si>
  <si>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</si>
  <si>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</si>
  <si>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</si>
  <si>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</si>
  <si>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</si>
  <si>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</si>
  <si>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</si>
  <si>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</si>
  <si>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</si>
  <si>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</si>
  <si>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</si>
  <si>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</si>
  <si>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</si>
  <si>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</si>
  <si>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</si>
  <si>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</si>
  <si>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</si>
  <si>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</si>
  <si>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</si>
  <si>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</si>
  <si>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</si>
  <si>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</si>
  <si>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</si>
  <si>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</si>
  <si>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</si>
  <si>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</si>
  <si>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</si>
  <si>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</si>
  <si>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</si>
  <si>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</si>
  <si>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</si>
  <si>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</si>
  <si>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</si>
  <si>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</si>
  <si>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</si>
  <si>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</si>
  <si>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</si>
  <si>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</si>
  <si>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січень-квітень 2021 р.</t>
  </si>
  <si>
    <t>січень-квітень 2022 р.</t>
  </si>
  <si>
    <t xml:space="preserve">  1 травня            2022 р.</t>
  </si>
  <si>
    <t xml:space="preserve">  1 травня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</si>
  <si>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січні-квітні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</si>
  <si>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січень-квітень    2021 р.</t>
  </si>
  <si>
    <t>січень-квітень    2022 р.</t>
  </si>
  <si>
    <t>на                            1 травня             2021 р.</t>
  </si>
  <si>
    <t>на                            1 травня            2022 р.</t>
  </si>
  <si>
    <t xml:space="preserve">    Надання послуг службою зайнятості Івано-Франківської області особам з інвалідністю у січні-квітні 2021-2022 рр.</t>
  </si>
  <si>
    <t>січень-квітень       2021 р.</t>
  </si>
  <si>
    <t>січень-квітень       2022 р.</t>
  </si>
  <si>
    <t>1 травня             2021 р.</t>
  </si>
  <si>
    <t>1 травня             2022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</si>
  <si>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січні-квітні 2021-2022 рр.</t>
  </si>
  <si>
    <t>січень-квітень            2021 р.</t>
  </si>
  <si>
    <t>січень-квітень            2022 р.</t>
  </si>
  <si>
    <t xml:space="preserve">  1 травня                  2021 р.</t>
  </si>
  <si>
    <t xml:space="preserve">  1 травня       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</si>
  <si>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січні-квітні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</si>
  <si>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січні-квітні 2021-2022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</si>
  <si>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січні-квітні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</si>
  <si>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січні-квітні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</si>
  <si>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</si>
  <si>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січні-квітні 2021 - 2022 рр.</t>
    </r>
  </si>
  <si>
    <t>у 11 р.</t>
  </si>
  <si>
    <t>у 7 р.</t>
  </si>
  <si>
    <t>у 3 р.</t>
  </si>
  <si>
    <t>у 4,5 р.</t>
  </si>
  <si>
    <t>у 6,3 р.</t>
  </si>
  <si>
    <t>у 13,5 р.</t>
  </si>
  <si>
    <t>у 30 р.</t>
  </si>
  <si>
    <t>у 14 р.</t>
  </si>
  <si>
    <t>у 9 р.</t>
  </si>
  <si>
    <t>у 5,7 р.</t>
  </si>
  <si>
    <t>у 13 р.</t>
  </si>
  <si>
    <t>у 8 р.</t>
  </si>
  <si>
    <t>у 17 р.</t>
  </si>
  <si>
    <t>у 21 р.</t>
  </si>
  <si>
    <t>у 5 р.</t>
  </si>
  <si>
    <t>у 16 р.</t>
  </si>
  <si>
    <t>у 20 р.</t>
  </si>
  <si>
    <t>у 5,1 р.</t>
  </si>
  <si>
    <t>у 2,5 р.</t>
  </si>
  <si>
    <t>у 9,4 р.</t>
  </si>
  <si>
    <t>у 9,9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</si>
</sst>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5" fillId="0" borderId="0" xfId="12" applyNumberFormat="1" applyFont="1" applyFill="1" applyAlignment="1">
      <alignment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/>
    <xf numFmtId="1" fontId="57" fillId="0" borderId="0" xfId="6" applyNumberFormat="1" applyFont="1" applyFill="1" applyBorder="1" applyAlignment="1" applyProtection="1">
      <alignment vertical="center"/>
      <protection locked="0"/>
    </xf>
    <xf numFmtId="164" fontId="58" fillId="2" borderId="0" xfId="14" applyNumberFormat="1" applyFont="1" applyFill="1" applyBorder="1" applyAlignment="1" applyProtection="1">
      <alignment horizontal="center" vertical="center"/>
    </xf>
    <xf numFmtId="164" fontId="58" fillId="0" borderId="0" xfId="14" applyNumberFormat="1" applyFont="1" applyBorder="1" applyAlignment="1" applyProtection="1">
      <alignment horizontal="center" vertical="center"/>
    </xf>
    <xf numFmtId="1" fontId="54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4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3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3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7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1" fontId="4" fillId="0" borderId="6" xfId="15" applyNumberFormat="1" applyFont="1" applyFill="1" applyBorder="1" applyAlignment="1" applyProtection="1">
      <alignment horizontal="center" vertical="center"/>
      <protection locked="0"/>
    </xf>
    <xf numFmtId="0" fontId="4" fillId="0" borderId="6" xfId="2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62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64" fillId="0" borderId="10" xfId="13" applyFont="1" applyFill="1" applyBorder="1" applyAlignment="1">
      <alignment horizontal="left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9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6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0" fontId="53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1.28515625" style="3" customWidth="1"/>
    <col min="2" max="2" width="21.1406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20" t="s">
        <v>35</v>
      </c>
      <c r="B1" s="220"/>
      <c r="C1" s="220"/>
      <c r="D1" s="220"/>
      <c r="E1" s="220"/>
    </row>
    <row r="2" spans="1:11" ht="8.25" customHeight="1" x14ac:dyDescent="0.2">
      <c r="A2" s="220"/>
      <c r="B2" s="220"/>
      <c r="C2" s="220"/>
      <c r="D2" s="220"/>
      <c r="E2" s="220"/>
    </row>
    <row r="3" spans="1:11" s="4" customFormat="1" ht="24" customHeight="1" x14ac:dyDescent="0.25">
      <c r="A3" s="215" t="s">
        <v>0</v>
      </c>
      <c r="B3" s="221" t="s">
        <v>78</v>
      </c>
      <c r="C3" s="221" t="s">
        <v>79</v>
      </c>
      <c r="D3" s="218" t="s">
        <v>1</v>
      </c>
      <c r="E3" s="219"/>
    </row>
    <row r="4" spans="1:11" s="4" customFormat="1" ht="27.75" customHeight="1" x14ac:dyDescent="0.25">
      <c r="A4" s="216"/>
      <c r="B4" s="222"/>
      <c r="C4" s="222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76</v>
      </c>
      <c r="B6" s="126" t="s">
        <v>75</v>
      </c>
      <c r="C6" s="136">
        <v>2909</v>
      </c>
      <c r="D6" s="129" t="s">
        <v>70</v>
      </c>
      <c r="E6" s="129" t="s">
        <v>70</v>
      </c>
      <c r="K6" s="12"/>
    </row>
    <row r="7" spans="1:11" s="4" customFormat="1" ht="30" customHeight="1" x14ac:dyDescent="0.25">
      <c r="A7" s="10" t="s">
        <v>36</v>
      </c>
      <c r="B7" s="136">
        <v>3901</v>
      </c>
      <c r="C7" s="136">
        <v>2834</v>
      </c>
      <c r="D7" s="11">
        <f t="shared" ref="D7:D11" si="0">C7/B7*100</f>
        <v>72.648038964368112</v>
      </c>
      <c r="E7" s="128">
        <f t="shared" ref="E7:E11" si="1">C7-B7</f>
        <v>-1067</v>
      </c>
      <c r="K7" s="12"/>
    </row>
    <row r="8" spans="1:11" s="4" customFormat="1" ht="45" customHeight="1" x14ac:dyDescent="0.25">
      <c r="A8" s="13" t="s">
        <v>37</v>
      </c>
      <c r="B8" s="136">
        <v>529</v>
      </c>
      <c r="C8" s="136">
        <v>330</v>
      </c>
      <c r="D8" s="11">
        <f t="shared" si="0"/>
        <v>62.381852551984871</v>
      </c>
      <c r="E8" s="128">
        <f t="shared" si="1"/>
        <v>-199</v>
      </c>
      <c r="K8" s="12"/>
    </row>
    <row r="9" spans="1:11" s="4" customFormat="1" ht="30" customHeight="1" x14ac:dyDescent="0.25">
      <c r="A9" s="14" t="s">
        <v>38</v>
      </c>
      <c r="B9" s="136">
        <v>284</v>
      </c>
      <c r="C9" s="136">
        <v>156</v>
      </c>
      <c r="D9" s="11">
        <f t="shared" si="0"/>
        <v>54.929577464788736</v>
      </c>
      <c r="E9" s="128">
        <f t="shared" si="1"/>
        <v>-128</v>
      </c>
      <c r="K9" s="12"/>
    </row>
    <row r="10" spans="1:11" s="4" customFormat="1" ht="45.75" customHeight="1" x14ac:dyDescent="0.25">
      <c r="A10" s="14" t="s">
        <v>29</v>
      </c>
      <c r="B10" s="136">
        <v>67</v>
      </c>
      <c r="C10" s="136">
        <v>9</v>
      </c>
      <c r="D10" s="11">
        <f t="shared" si="0"/>
        <v>13.432835820895523</v>
      </c>
      <c r="E10" s="128">
        <f t="shared" si="1"/>
        <v>-58</v>
      </c>
      <c r="K10" s="12"/>
    </row>
    <row r="11" spans="1:11" s="4" customFormat="1" ht="43.5" customHeight="1" x14ac:dyDescent="0.25">
      <c r="A11" s="14" t="s">
        <v>39</v>
      </c>
      <c r="B11" s="136">
        <v>3682</v>
      </c>
      <c r="C11" s="136">
        <v>2586</v>
      </c>
      <c r="D11" s="11">
        <f t="shared" si="0"/>
        <v>70.233568712656165</v>
      </c>
      <c r="E11" s="128">
        <f t="shared" si="1"/>
        <v>-1096</v>
      </c>
      <c r="K11" s="12"/>
    </row>
    <row r="12" spans="1:11" s="4" customFormat="1" ht="12.75" customHeight="1" x14ac:dyDescent="0.25">
      <c r="A12" s="211" t="s">
        <v>4</v>
      </c>
      <c r="B12" s="212"/>
      <c r="C12" s="212"/>
      <c r="D12" s="212"/>
      <c r="E12" s="212"/>
      <c r="K12" s="12"/>
    </row>
    <row r="13" spans="1:11" s="4" customFormat="1" ht="15" customHeight="1" x14ac:dyDescent="0.25">
      <c r="A13" s="213"/>
      <c r="B13" s="214"/>
      <c r="C13" s="214"/>
      <c r="D13" s="214"/>
      <c r="E13" s="214"/>
      <c r="K13" s="12"/>
    </row>
    <row r="14" spans="1:11" s="4" customFormat="1" ht="24" customHeight="1" x14ac:dyDescent="0.25">
      <c r="A14" s="215" t="s">
        <v>0</v>
      </c>
      <c r="B14" s="217" t="s">
        <v>81</v>
      </c>
      <c r="C14" s="217" t="s">
        <v>80</v>
      </c>
      <c r="D14" s="218" t="s">
        <v>1</v>
      </c>
      <c r="E14" s="219"/>
      <c r="K14" s="12"/>
    </row>
    <row r="15" spans="1:11" ht="30.75" customHeight="1" x14ac:dyDescent="0.2">
      <c r="A15" s="216"/>
      <c r="B15" s="217"/>
      <c r="C15" s="217"/>
      <c r="D15" s="5" t="s">
        <v>2</v>
      </c>
      <c r="E15" s="6" t="s">
        <v>42</v>
      </c>
      <c r="K15" s="12"/>
    </row>
    <row r="16" spans="1:11" ht="30" customHeight="1" x14ac:dyDescent="0.2">
      <c r="A16" s="10" t="s">
        <v>76</v>
      </c>
      <c r="B16" s="126" t="s">
        <v>75</v>
      </c>
      <c r="C16" s="138">
        <v>1522</v>
      </c>
      <c r="D16" s="129" t="s">
        <v>70</v>
      </c>
      <c r="E16" s="129" t="s">
        <v>70</v>
      </c>
      <c r="K16" s="12"/>
    </row>
    <row r="17" spans="1:11" ht="30" customHeight="1" x14ac:dyDescent="0.2">
      <c r="A17" s="1" t="s">
        <v>36</v>
      </c>
      <c r="B17" s="138">
        <v>2361</v>
      </c>
      <c r="C17" s="138">
        <v>1483</v>
      </c>
      <c r="D17" s="145">
        <f t="shared" ref="D17:D18" si="2">C17/B17*100</f>
        <v>62.812367640830161</v>
      </c>
      <c r="E17" s="146">
        <f t="shared" ref="E17:E18" si="3">C17-B17</f>
        <v>-878</v>
      </c>
      <c r="K17" s="12"/>
    </row>
    <row r="18" spans="1:11" ht="30" customHeight="1" x14ac:dyDescent="0.2">
      <c r="A18" s="1" t="s">
        <v>40</v>
      </c>
      <c r="B18" s="138">
        <v>2157</v>
      </c>
      <c r="C18" s="138">
        <v>1355</v>
      </c>
      <c r="D18" s="145">
        <f t="shared" si="2"/>
        <v>62.818729717199815</v>
      </c>
      <c r="E18" s="146">
        <f t="shared" si="3"/>
        <v>-802</v>
      </c>
      <c r="K18" s="12"/>
    </row>
    <row r="19" spans="1:11" ht="47.25" customHeight="1" x14ac:dyDescent="0.2">
      <c r="A19" s="210" t="s">
        <v>77</v>
      </c>
      <c r="B19" s="210"/>
      <c r="C19" s="210"/>
      <c r="D19" s="210"/>
      <c r="E19" s="210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90" zoomScaleNormal="85" zoomScaleSheetLayoutView="90" workbookViewId="0">
      <selection activeCell="D29" sqref="D29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45" t="s">
        <v>98</v>
      </c>
      <c r="C1" s="245"/>
      <c r="D1" s="245"/>
      <c r="E1" s="245"/>
      <c r="F1" s="245"/>
      <c r="G1" s="245"/>
      <c r="H1" s="245"/>
      <c r="I1" s="245"/>
      <c r="J1" s="245"/>
      <c r="K1" s="245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46"/>
      <c r="B3" s="164" t="s">
        <v>72</v>
      </c>
      <c r="C3" s="240" t="s">
        <v>14</v>
      </c>
      <c r="D3" s="240"/>
      <c r="E3" s="240"/>
      <c r="F3" s="240" t="s">
        <v>25</v>
      </c>
      <c r="G3" s="240"/>
      <c r="H3" s="240"/>
      <c r="I3" s="240" t="s">
        <v>15</v>
      </c>
      <c r="J3" s="240"/>
      <c r="K3" s="240"/>
      <c r="L3" s="240" t="s">
        <v>9</v>
      </c>
      <c r="M3" s="240"/>
      <c r="N3" s="240"/>
      <c r="O3" s="240" t="s">
        <v>10</v>
      </c>
      <c r="P3" s="240"/>
      <c r="Q3" s="240"/>
      <c r="R3" s="172" t="s">
        <v>74</v>
      </c>
      <c r="S3" s="241" t="s">
        <v>17</v>
      </c>
      <c r="T3" s="241"/>
      <c r="U3" s="241"/>
      <c r="V3" s="240" t="s">
        <v>16</v>
      </c>
      <c r="W3" s="240"/>
      <c r="X3" s="240"/>
    </row>
    <row r="4" spans="1:25" s="187" customFormat="1" ht="27.75" customHeight="1" x14ac:dyDescent="0.25">
      <c r="A4" s="246"/>
      <c r="B4" s="179" t="s">
        <v>71</v>
      </c>
      <c r="C4" s="179" t="s">
        <v>66</v>
      </c>
      <c r="D4" s="179" t="s">
        <v>71</v>
      </c>
      <c r="E4" s="185" t="s">
        <v>2</v>
      </c>
      <c r="F4" s="179" t="s">
        <v>66</v>
      </c>
      <c r="G4" s="179" t="s">
        <v>71</v>
      </c>
      <c r="H4" s="185" t="s">
        <v>2</v>
      </c>
      <c r="I4" s="179" t="s">
        <v>66</v>
      </c>
      <c r="J4" s="179" t="s">
        <v>71</v>
      </c>
      <c r="K4" s="185" t="s">
        <v>2</v>
      </c>
      <c r="L4" s="179" t="s">
        <v>66</v>
      </c>
      <c r="M4" s="179" t="s">
        <v>71</v>
      </c>
      <c r="N4" s="185" t="s">
        <v>2</v>
      </c>
      <c r="O4" s="179" t="s">
        <v>66</v>
      </c>
      <c r="P4" s="179" t="s">
        <v>71</v>
      </c>
      <c r="Q4" s="185" t="s">
        <v>2</v>
      </c>
      <c r="R4" s="186" t="s">
        <v>71</v>
      </c>
      <c r="S4" s="179" t="s">
        <v>66</v>
      </c>
      <c r="T4" s="179" t="s">
        <v>71</v>
      </c>
      <c r="U4" s="185" t="s">
        <v>2</v>
      </c>
      <c r="V4" s="179" t="s">
        <v>66</v>
      </c>
      <c r="W4" s="179" t="s">
        <v>71</v>
      </c>
      <c r="X4" s="185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9" customFormat="1" ht="19.149999999999999" customHeight="1" x14ac:dyDescent="0.25">
      <c r="A6" s="124" t="s">
        <v>43</v>
      </c>
      <c r="B6" s="139">
        <f>SUM(B7:B23)</f>
        <v>5456</v>
      </c>
      <c r="C6" s="139">
        <f t="shared" ref="C6:D6" si="0">SUM(C7:C23)</f>
        <v>7530</v>
      </c>
      <c r="D6" s="139">
        <f t="shared" si="0"/>
        <v>4513</v>
      </c>
      <c r="E6" s="140">
        <f t="shared" ref="E6:E23" si="1">D6/C6*100</f>
        <v>59.933598937583</v>
      </c>
      <c r="F6" s="139">
        <f t="shared" ref="F6:G6" si="2">SUM(F7:F23)</f>
        <v>1692</v>
      </c>
      <c r="G6" s="139">
        <f t="shared" si="2"/>
        <v>1079</v>
      </c>
      <c r="H6" s="140">
        <f t="shared" ref="H6:H23" si="3">G6/F6*100</f>
        <v>63.770685579196218</v>
      </c>
      <c r="I6" s="139">
        <f t="shared" ref="I6:J6" si="4">SUM(I7:I23)</f>
        <v>718</v>
      </c>
      <c r="J6" s="139">
        <f t="shared" si="4"/>
        <v>406</v>
      </c>
      <c r="K6" s="140">
        <f t="shared" ref="K6:K23" si="5">J6/I6*100</f>
        <v>56.545961002785518</v>
      </c>
      <c r="L6" s="139">
        <f t="shared" ref="L6:M6" si="6">SUM(L7:L23)</f>
        <v>94</v>
      </c>
      <c r="M6" s="139">
        <f t="shared" si="6"/>
        <v>22</v>
      </c>
      <c r="N6" s="140">
        <f t="shared" ref="N6:N20" si="7">M6/L6*100</f>
        <v>23.404255319148938</v>
      </c>
      <c r="O6" s="139">
        <f t="shared" ref="O6:P6" si="8">SUM(O7:O23)</f>
        <v>6891</v>
      </c>
      <c r="P6" s="139">
        <f t="shared" si="8"/>
        <v>4017</v>
      </c>
      <c r="Q6" s="140">
        <f t="shared" ref="Q6:Q23" si="9">P6/O6*100</f>
        <v>58.293426208097522</v>
      </c>
      <c r="R6" s="139">
        <f t="shared" ref="R6" si="10">SUM(R7:R23)</f>
        <v>2611</v>
      </c>
      <c r="S6" s="139">
        <f t="shared" ref="S6:T6" si="11">SUM(S7:S23)</f>
        <v>3854</v>
      </c>
      <c r="T6" s="139">
        <f t="shared" si="11"/>
        <v>2224</v>
      </c>
      <c r="U6" s="140">
        <f t="shared" ref="U6:U23" si="12">T6/S6*100</f>
        <v>57.706279190451482</v>
      </c>
      <c r="V6" s="139">
        <f t="shared" ref="V6:W6" si="13">SUM(V7:V23)</f>
        <v>3326</v>
      </c>
      <c r="W6" s="139">
        <f t="shared" si="13"/>
        <v>1929</v>
      </c>
      <c r="X6" s="140">
        <f t="shared" ref="X6:X23" si="14">W6/V6*100</f>
        <v>57.997594708358392</v>
      </c>
    </row>
    <row r="7" spans="1:25" ht="16.5" customHeight="1" x14ac:dyDescent="0.25">
      <c r="A7" s="125" t="s">
        <v>44</v>
      </c>
      <c r="B7" s="268">
        <v>81</v>
      </c>
      <c r="C7" s="268">
        <v>145</v>
      </c>
      <c r="D7" s="268">
        <v>77</v>
      </c>
      <c r="E7" s="269">
        <f t="shared" si="1"/>
        <v>53.103448275862064</v>
      </c>
      <c r="F7" s="268">
        <v>34</v>
      </c>
      <c r="G7" s="268">
        <v>27</v>
      </c>
      <c r="H7" s="269">
        <f t="shared" si="3"/>
        <v>79.411764705882348</v>
      </c>
      <c r="I7" s="268">
        <v>9</v>
      </c>
      <c r="J7" s="268">
        <v>7</v>
      </c>
      <c r="K7" s="269">
        <f t="shared" si="5"/>
        <v>77.777777777777786</v>
      </c>
      <c r="L7" s="268">
        <v>2</v>
      </c>
      <c r="M7" s="268">
        <v>1</v>
      </c>
      <c r="N7" s="269">
        <f t="shared" si="7"/>
        <v>50</v>
      </c>
      <c r="O7" s="270">
        <v>134</v>
      </c>
      <c r="P7" s="268">
        <v>74</v>
      </c>
      <c r="Q7" s="269">
        <f t="shared" si="9"/>
        <v>55.223880597014926</v>
      </c>
      <c r="R7" s="268">
        <v>35</v>
      </c>
      <c r="S7" s="268">
        <v>86</v>
      </c>
      <c r="T7" s="268">
        <v>35</v>
      </c>
      <c r="U7" s="269">
        <f t="shared" si="12"/>
        <v>40.697674418604649</v>
      </c>
      <c r="V7" s="268">
        <v>73</v>
      </c>
      <c r="W7" s="268">
        <v>28</v>
      </c>
      <c r="X7" s="269">
        <f t="shared" si="14"/>
        <v>38.356164383561641</v>
      </c>
      <c r="Y7" s="53"/>
    </row>
    <row r="8" spans="1:25" ht="16.5" customHeight="1" x14ac:dyDescent="0.25">
      <c r="A8" s="125" t="s">
        <v>45</v>
      </c>
      <c r="B8" s="268">
        <v>1361</v>
      </c>
      <c r="C8" s="268">
        <v>1907</v>
      </c>
      <c r="D8" s="268">
        <v>1137</v>
      </c>
      <c r="E8" s="269">
        <f t="shared" si="1"/>
        <v>59.622443628736235</v>
      </c>
      <c r="F8" s="268">
        <v>157</v>
      </c>
      <c r="G8" s="268">
        <v>84</v>
      </c>
      <c r="H8" s="269">
        <f t="shared" si="3"/>
        <v>53.503184713375795</v>
      </c>
      <c r="I8" s="268">
        <v>108</v>
      </c>
      <c r="J8" s="268">
        <v>54</v>
      </c>
      <c r="K8" s="269">
        <f t="shared" si="5"/>
        <v>50</v>
      </c>
      <c r="L8" s="268">
        <v>7</v>
      </c>
      <c r="M8" s="268">
        <v>0</v>
      </c>
      <c r="N8" s="269">
        <f t="shared" si="7"/>
        <v>0</v>
      </c>
      <c r="O8" s="270">
        <v>1669</v>
      </c>
      <c r="P8" s="268">
        <v>905</v>
      </c>
      <c r="Q8" s="269">
        <f t="shared" si="9"/>
        <v>54.224086279209104</v>
      </c>
      <c r="R8" s="268">
        <v>755</v>
      </c>
      <c r="S8" s="268">
        <v>1109</v>
      </c>
      <c r="T8" s="268">
        <v>619</v>
      </c>
      <c r="U8" s="269">
        <f t="shared" si="12"/>
        <v>55.816050495942292</v>
      </c>
      <c r="V8" s="268">
        <v>924</v>
      </c>
      <c r="W8" s="268">
        <v>513</v>
      </c>
      <c r="X8" s="269">
        <f t="shared" si="14"/>
        <v>55.519480519480524</v>
      </c>
      <c r="Y8" s="53"/>
    </row>
    <row r="9" spans="1:25" ht="16.5" customHeight="1" x14ac:dyDescent="0.25">
      <c r="A9" s="125" t="s">
        <v>46</v>
      </c>
      <c r="B9" s="268">
        <v>150</v>
      </c>
      <c r="C9" s="268">
        <v>195</v>
      </c>
      <c r="D9" s="268">
        <v>108</v>
      </c>
      <c r="E9" s="269">
        <f t="shared" si="1"/>
        <v>55.384615384615387</v>
      </c>
      <c r="F9" s="268">
        <v>36</v>
      </c>
      <c r="G9" s="268">
        <v>32</v>
      </c>
      <c r="H9" s="269">
        <f t="shared" si="3"/>
        <v>88.888888888888886</v>
      </c>
      <c r="I9" s="268">
        <v>25</v>
      </c>
      <c r="J9" s="268">
        <v>14</v>
      </c>
      <c r="K9" s="269">
        <f t="shared" si="5"/>
        <v>56.000000000000007</v>
      </c>
      <c r="L9" s="268">
        <v>0</v>
      </c>
      <c r="M9" s="268">
        <v>0</v>
      </c>
      <c r="N9" s="269" t="s">
        <v>70</v>
      </c>
      <c r="O9" s="270">
        <v>165</v>
      </c>
      <c r="P9" s="268">
        <v>93</v>
      </c>
      <c r="Q9" s="269">
        <f t="shared" si="9"/>
        <v>56.36363636363636</v>
      </c>
      <c r="R9" s="268">
        <v>71</v>
      </c>
      <c r="S9" s="268">
        <v>101</v>
      </c>
      <c r="T9" s="268">
        <v>60</v>
      </c>
      <c r="U9" s="269">
        <f t="shared" si="12"/>
        <v>59.405940594059402</v>
      </c>
      <c r="V9" s="268">
        <v>90</v>
      </c>
      <c r="W9" s="268">
        <v>59</v>
      </c>
      <c r="X9" s="269">
        <f t="shared" si="14"/>
        <v>65.555555555555557</v>
      </c>
      <c r="Y9" s="53"/>
    </row>
    <row r="10" spans="1:25" ht="16.5" customHeight="1" x14ac:dyDescent="0.25">
      <c r="A10" s="125" t="s">
        <v>47</v>
      </c>
      <c r="B10" s="268">
        <v>300</v>
      </c>
      <c r="C10" s="268">
        <v>414</v>
      </c>
      <c r="D10" s="268">
        <v>257</v>
      </c>
      <c r="E10" s="269">
        <f t="shared" si="1"/>
        <v>62.077294685990339</v>
      </c>
      <c r="F10" s="268">
        <v>74</v>
      </c>
      <c r="G10" s="268">
        <v>45</v>
      </c>
      <c r="H10" s="269">
        <f t="shared" si="3"/>
        <v>60.810810810810814</v>
      </c>
      <c r="I10" s="268">
        <v>23</v>
      </c>
      <c r="J10" s="268">
        <v>17</v>
      </c>
      <c r="K10" s="269">
        <f t="shared" si="5"/>
        <v>73.91304347826086</v>
      </c>
      <c r="L10" s="268">
        <v>2</v>
      </c>
      <c r="M10" s="268">
        <v>0</v>
      </c>
      <c r="N10" s="269">
        <f t="shared" si="7"/>
        <v>0</v>
      </c>
      <c r="O10" s="270">
        <v>373</v>
      </c>
      <c r="P10" s="268">
        <v>242</v>
      </c>
      <c r="Q10" s="269">
        <f t="shared" si="9"/>
        <v>64.879356568364614</v>
      </c>
      <c r="R10" s="268">
        <v>164</v>
      </c>
      <c r="S10" s="268">
        <v>213</v>
      </c>
      <c r="T10" s="268">
        <v>146</v>
      </c>
      <c r="U10" s="269">
        <f t="shared" si="12"/>
        <v>68.544600938967136</v>
      </c>
      <c r="V10" s="268">
        <v>201</v>
      </c>
      <c r="W10" s="268">
        <v>133</v>
      </c>
      <c r="X10" s="269">
        <f t="shared" si="14"/>
        <v>66.169154228855717</v>
      </c>
      <c r="Y10" s="53"/>
    </row>
    <row r="11" spans="1:25" ht="16.5" customHeight="1" x14ac:dyDescent="0.25">
      <c r="A11" s="125" t="s">
        <v>48</v>
      </c>
      <c r="B11" s="268">
        <v>173</v>
      </c>
      <c r="C11" s="268">
        <v>272</v>
      </c>
      <c r="D11" s="268">
        <v>142</v>
      </c>
      <c r="E11" s="269">
        <f t="shared" si="1"/>
        <v>52.205882352941181</v>
      </c>
      <c r="F11" s="268">
        <v>59</v>
      </c>
      <c r="G11" s="268">
        <v>44</v>
      </c>
      <c r="H11" s="269">
        <f t="shared" si="3"/>
        <v>74.576271186440678</v>
      </c>
      <c r="I11" s="268">
        <v>25</v>
      </c>
      <c r="J11" s="268">
        <v>28</v>
      </c>
      <c r="K11" s="269">
        <f t="shared" si="5"/>
        <v>112.00000000000001</v>
      </c>
      <c r="L11" s="268">
        <v>0</v>
      </c>
      <c r="M11" s="268">
        <v>0</v>
      </c>
      <c r="N11" s="269" t="s">
        <v>70</v>
      </c>
      <c r="O11" s="270">
        <v>262</v>
      </c>
      <c r="P11" s="268">
        <v>123</v>
      </c>
      <c r="Q11" s="269">
        <f t="shared" si="9"/>
        <v>46.946564885496187</v>
      </c>
      <c r="R11" s="268">
        <v>84</v>
      </c>
      <c r="S11" s="268">
        <v>140</v>
      </c>
      <c r="T11" s="268">
        <v>76</v>
      </c>
      <c r="U11" s="269">
        <f t="shared" si="12"/>
        <v>54.285714285714285</v>
      </c>
      <c r="V11" s="268">
        <v>128</v>
      </c>
      <c r="W11" s="268">
        <v>74</v>
      </c>
      <c r="X11" s="269">
        <f t="shared" si="14"/>
        <v>57.8125</v>
      </c>
      <c r="Y11" s="53"/>
    </row>
    <row r="12" spans="1:25" ht="16.5" customHeight="1" x14ac:dyDescent="0.25">
      <c r="A12" s="125" t="s">
        <v>49</v>
      </c>
      <c r="B12" s="268">
        <v>184</v>
      </c>
      <c r="C12" s="268">
        <v>264</v>
      </c>
      <c r="D12" s="268">
        <v>162</v>
      </c>
      <c r="E12" s="269">
        <f t="shared" si="1"/>
        <v>61.363636363636367</v>
      </c>
      <c r="F12" s="268">
        <v>65</v>
      </c>
      <c r="G12" s="268">
        <v>41</v>
      </c>
      <c r="H12" s="269">
        <f t="shared" si="3"/>
        <v>63.076923076923073</v>
      </c>
      <c r="I12" s="268">
        <v>26</v>
      </c>
      <c r="J12" s="268">
        <v>10</v>
      </c>
      <c r="K12" s="269">
        <f t="shared" si="5"/>
        <v>38.461538461538467</v>
      </c>
      <c r="L12" s="268">
        <v>0</v>
      </c>
      <c r="M12" s="268">
        <v>0</v>
      </c>
      <c r="N12" s="269" t="s">
        <v>70</v>
      </c>
      <c r="O12" s="270">
        <v>237</v>
      </c>
      <c r="P12" s="268">
        <v>150</v>
      </c>
      <c r="Q12" s="269">
        <f t="shared" si="9"/>
        <v>63.291139240506332</v>
      </c>
      <c r="R12" s="268">
        <v>75</v>
      </c>
      <c r="S12" s="268">
        <v>121</v>
      </c>
      <c r="T12" s="268">
        <v>69</v>
      </c>
      <c r="U12" s="269">
        <f t="shared" si="12"/>
        <v>57.02479338842975</v>
      </c>
      <c r="V12" s="268">
        <v>108</v>
      </c>
      <c r="W12" s="268">
        <v>62</v>
      </c>
      <c r="X12" s="269">
        <f t="shared" si="14"/>
        <v>57.407407407407405</v>
      </c>
      <c r="Y12" s="53"/>
    </row>
    <row r="13" spans="1:25" ht="16.5" customHeight="1" x14ac:dyDescent="0.25">
      <c r="A13" s="125" t="s">
        <v>50</v>
      </c>
      <c r="B13" s="268">
        <v>215</v>
      </c>
      <c r="C13" s="268">
        <v>296</v>
      </c>
      <c r="D13" s="268">
        <v>185</v>
      </c>
      <c r="E13" s="269">
        <f t="shared" si="1"/>
        <v>62.5</v>
      </c>
      <c r="F13" s="268">
        <v>86</v>
      </c>
      <c r="G13" s="268">
        <v>51</v>
      </c>
      <c r="H13" s="269">
        <f t="shared" si="3"/>
        <v>59.302325581395351</v>
      </c>
      <c r="I13" s="268">
        <v>32</v>
      </c>
      <c r="J13" s="268">
        <v>14</v>
      </c>
      <c r="K13" s="269">
        <f t="shared" si="5"/>
        <v>43.75</v>
      </c>
      <c r="L13" s="268">
        <v>1</v>
      </c>
      <c r="M13" s="268">
        <v>0</v>
      </c>
      <c r="N13" s="269">
        <f t="shared" si="7"/>
        <v>0</v>
      </c>
      <c r="O13" s="270">
        <v>275</v>
      </c>
      <c r="P13" s="268">
        <v>171</v>
      </c>
      <c r="Q13" s="269">
        <f t="shared" si="9"/>
        <v>62.18181818181818</v>
      </c>
      <c r="R13" s="268">
        <v>102</v>
      </c>
      <c r="S13" s="268">
        <v>169</v>
      </c>
      <c r="T13" s="268">
        <v>86</v>
      </c>
      <c r="U13" s="269">
        <f t="shared" si="12"/>
        <v>50.887573964497044</v>
      </c>
      <c r="V13" s="268">
        <v>149</v>
      </c>
      <c r="W13" s="268">
        <v>73</v>
      </c>
      <c r="X13" s="269">
        <f t="shared" si="14"/>
        <v>48.993288590604031</v>
      </c>
      <c r="Y13" s="53"/>
    </row>
    <row r="14" spans="1:25" ht="16.5" customHeight="1" x14ac:dyDescent="0.25">
      <c r="A14" s="125" t="s">
        <v>51</v>
      </c>
      <c r="B14" s="268">
        <v>290</v>
      </c>
      <c r="C14" s="268">
        <v>460</v>
      </c>
      <c r="D14" s="268">
        <v>258</v>
      </c>
      <c r="E14" s="269">
        <f t="shared" si="1"/>
        <v>56.086956521739125</v>
      </c>
      <c r="F14" s="268">
        <v>195</v>
      </c>
      <c r="G14" s="268">
        <v>144</v>
      </c>
      <c r="H14" s="269">
        <f t="shared" si="3"/>
        <v>73.846153846153854</v>
      </c>
      <c r="I14" s="268">
        <v>52</v>
      </c>
      <c r="J14" s="268">
        <v>50</v>
      </c>
      <c r="K14" s="269">
        <f t="shared" si="5"/>
        <v>96.15384615384616</v>
      </c>
      <c r="L14" s="268">
        <v>35</v>
      </c>
      <c r="M14" s="268">
        <v>1</v>
      </c>
      <c r="N14" s="269">
        <f t="shared" si="7"/>
        <v>2.8571428571428572</v>
      </c>
      <c r="O14" s="270">
        <v>429</v>
      </c>
      <c r="P14" s="268">
        <v>232</v>
      </c>
      <c r="Q14" s="269">
        <f t="shared" si="9"/>
        <v>54.079254079254078</v>
      </c>
      <c r="R14" s="268">
        <v>92</v>
      </c>
      <c r="S14" s="268">
        <v>177</v>
      </c>
      <c r="T14" s="268">
        <v>85</v>
      </c>
      <c r="U14" s="269">
        <f t="shared" si="12"/>
        <v>48.022598870056498</v>
      </c>
      <c r="V14" s="268">
        <v>152</v>
      </c>
      <c r="W14" s="268">
        <v>75</v>
      </c>
      <c r="X14" s="269">
        <f t="shared" si="14"/>
        <v>49.34210526315789</v>
      </c>
      <c r="Y14" s="53"/>
    </row>
    <row r="15" spans="1:25" ht="16.5" customHeight="1" x14ac:dyDescent="0.25">
      <c r="A15" s="125" t="s">
        <v>52</v>
      </c>
      <c r="B15" s="268">
        <v>325</v>
      </c>
      <c r="C15" s="268">
        <v>469</v>
      </c>
      <c r="D15" s="268">
        <v>286</v>
      </c>
      <c r="E15" s="269">
        <f t="shared" si="1"/>
        <v>60.980810234541579</v>
      </c>
      <c r="F15" s="268">
        <v>141</v>
      </c>
      <c r="G15" s="268">
        <v>75</v>
      </c>
      <c r="H15" s="269">
        <f t="shared" si="3"/>
        <v>53.191489361702125</v>
      </c>
      <c r="I15" s="268">
        <v>49</v>
      </c>
      <c r="J15" s="268">
        <v>33</v>
      </c>
      <c r="K15" s="269">
        <f t="shared" si="5"/>
        <v>67.346938775510196</v>
      </c>
      <c r="L15" s="268">
        <v>0</v>
      </c>
      <c r="M15" s="268">
        <v>0</v>
      </c>
      <c r="N15" s="269" t="s">
        <v>70</v>
      </c>
      <c r="O15" s="270">
        <v>417</v>
      </c>
      <c r="P15" s="268">
        <v>260</v>
      </c>
      <c r="Q15" s="269">
        <f t="shared" si="9"/>
        <v>62.350119904076742</v>
      </c>
      <c r="R15" s="268">
        <v>170</v>
      </c>
      <c r="S15" s="268">
        <v>210</v>
      </c>
      <c r="T15" s="268">
        <v>148</v>
      </c>
      <c r="U15" s="269">
        <f t="shared" si="12"/>
        <v>70.476190476190482</v>
      </c>
      <c r="V15" s="268">
        <v>183</v>
      </c>
      <c r="W15" s="268">
        <v>131</v>
      </c>
      <c r="X15" s="269">
        <f t="shared" si="14"/>
        <v>71.58469945355192</v>
      </c>
      <c r="Y15" s="53"/>
    </row>
    <row r="16" spans="1:25" ht="16.5" customHeight="1" x14ac:dyDescent="0.25">
      <c r="A16" s="125" t="s">
        <v>53</v>
      </c>
      <c r="B16" s="268">
        <v>416</v>
      </c>
      <c r="C16" s="268">
        <v>473</v>
      </c>
      <c r="D16" s="268">
        <v>310</v>
      </c>
      <c r="E16" s="269">
        <f t="shared" si="1"/>
        <v>65.539112050739959</v>
      </c>
      <c r="F16" s="268">
        <v>123</v>
      </c>
      <c r="G16" s="268">
        <v>101</v>
      </c>
      <c r="H16" s="269">
        <f t="shared" si="3"/>
        <v>82.113821138211378</v>
      </c>
      <c r="I16" s="268">
        <v>60</v>
      </c>
      <c r="J16" s="268">
        <v>27</v>
      </c>
      <c r="K16" s="269">
        <f t="shared" si="5"/>
        <v>45</v>
      </c>
      <c r="L16" s="268">
        <v>1</v>
      </c>
      <c r="M16" s="268">
        <v>2</v>
      </c>
      <c r="N16" s="269">
        <f t="shared" si="7"/>
        <v>200</v>
      </c>
      <c r="O16" s="270">
        <v>449</v>
      </c>
      <c r="P16" s="268">
        <v>285</v>
      </c>
      <c r="Q16" s="269">
        <f t="shared" si="9"/>
        <v>63.474387527839646</v>
      </c>
      <c r="R16" s="268">
        <v>192</v>
      </c>
      <c r="S16" s="268">
        <v>239</v>
      </c>
      <c r="T16" s="268">
        <v>144</v>
      </c>
      <c r="U16" s="269">
        <f t="shared" si="12"/>
        <v>60.251046025104607</v>
      </c>
      <c r="V16" s="268">
        <v>201</v>
      </c>
      <c r="W16" s="268">
        <v>122</v>
      </c>
      <c r="X16" s="269">
        <f t="shared" si="14"/>
        <v>60.696517412935322</v>
      </c>
      <c r="Y16" s="53"/>
    </row>
    <row r="17" spans="1:25" ht="16.5" customHeight="1" x14ac:dyDescent="0.25">
      <c r="A17" s="125" t="s">
        <v>54</v>
      </c>
      <c r="B17" s="268">
        <v>113</v>
      </c>
      <c r="C17" s="268">
        <v>166</v>
      </c>
      <c r="D17" s="268">
        <v>76</v>
      </c>
      <c r="E17" s="269">
        <f t="shared" si="1"/>
        <v>45.783132530120483</v>
      </c>
      <c r="F17" s="268">
        <v>52</v>
      </c>
      <c r="G17" s="268">
        <v>31</v>
      </c>
      <c r="H17" s="269">
        <f t="shared" si="3"/>
        <v>59.615384615384613</v>
      </c>
      <c r="I17" s="268">
        <v>22</v>
      </c>
      <c r="J17" s="268">
        <v>10</v>
      </c>
      <c r="K17" s="269">
        <f t="shared" si="5"/>
        <v>45.454545454545453</v>
      </c>
      <c r="L17" s="268">
        <v>6</v>
      </c>
      <c r="M17" s="268">
        <v>2</v>
      </c>
      <c r="N17" s="269">
        <f t="shared" si="7"/>
        <v>33.333333333333329</v>
      </c>
      <c r="O17" s="270">
        <v>157</v>
      </c>
      <c r="P17" s="268">
        <v>70</v>
      </c>
      <c r="Q17" s="269">
        <f t="shared" si="9"/>
        <v>44.585987261146499</v>
      </c>
      <c r="R17" s="268">
        <v>48</v>
      </c>
      <c r="S17" s="268">
        <v>71</v>
      </c>
      <c r="T17" s="268">
        <v>32</v>
      </c>
      <c r="U17" s="269">
        <f t="shared" si="12"/>
        <v>45.070422535211272</v>
      </c>
      <c r="V17" s="268">
        <v>62</v>
      </c>
      <c r="W17" s="268">
        <v>30</v>
      </c>
      <c r="X17" s="269">
        <f t="shared" si="14"/>
        <v>48.387096774193552</v>
      </c>
      <c r="Y17" s="53"/>
    </row>
    <row r="18" spans="1:25" ht="16.5" customHeight="1" x14ac:dyDescent="0.25">
      <c r="A18" s="125" t="s">
        <v>55</v>
      </c>
      <c r="B18" s="268">
        <v>318</v>
      </c>
      <c r="C18" s="268">
        <v>344</v>
      </c>
      <c r="D18" s="268">
        <v>232</v>
      </c>
      <c r="E18" s="269">
        <f t="shared" si="1"/>
        <v>67.441860465116278</v>
      </c>
      <c r="F18" s="268">
        <v>150</v>
      </c>
      <c r="G18" s="268">
        <v>95</v>
      </c>
      <c r="H18" s="269">
        <f t="shared" si="3"/>
        <v>63.333333333333329</v>
      </c>
      <c r="I18" s="268">
        <v>42</v>
      </c>
      <c r="J18" s="268">
        <v>24</v>
      </c>
      <c r="K18" s="269">
        <f t="shared" si="5"/>
        <v>57.142857142857139</v>
      </c>
      <c r="L18" s="268">
        <v>9</v>
      </c>
      <c r="M18" s="268">
        <v>9</v>
      </c>
      <c r="N18" s="269">
        <f t="shared" si="7"/>
        <v>100</v>
      </c>
      <c r="O18" s="270">
        <v>335</v>
      </c>
      <c r="P18" s="268">
        <v>218</v>
      </c>
      <c r="Q18" s="269">
        <f t="shared" si="9"/>
        <v>65.074626865671632</v>
      </c>
      <c r="R18" s="268">
        <v>155</v>
      </c>
      <c r="S18" s="268">
        <v>133</v>
      </c>
      <c r="T18" s="268">
        <v>121</v>
      </c>
      <c r="U18" s="269">
        <f t="shared" si="12"/>
        <v>90.977443609022558</v>
      </c>
      <c r="V18" s="268">
        <v>125</v>
      </c>
      <c r="W18" s="268">
        <v>102</v>
      </c>
      <c r="X18" s="269">
        <f t="shared" si="14"/>
        <v>81.599999999999994</v>
      </c>
      <c r="Y18" s="53"/>
    </row>
    <row r="19" spans="1:25" ht="16.5" customHeight="1" x14ac:dyDescent="0.25">
      <c r="A19" s="125" t="s">
        <v>56</v>
      </c>
      <c r="B19" s="268">
        <v>177</v>
      </c>
      <c r="C19" s="268">
        <v>239</v>
      </c>
      <c r="D19" s="268">
        <v>154</v>
      </c>
      <c r="E19" s="269">
        <f t="shared" si="1"/>
        <v>64.43514644351464</v>
      </c>
      <c r="F19" s="268">
        <v>60</v>
      </c>
      <c r="G19" s="268">
        <v>35</v>
      </c>
      <c r="H19" s="269">
        <f t="shared" si="3"/>
        <v>58.333333333333336</v>
      </c>
      <c r="I19" s="268">
        <v>18</v>
      </c>
      <c r="J19" s="268">
        <v>5</v>
      </c>
      <c r="K19" s="269">
        <f t="shared" si="5"/>
        <v>27.777777777777779</v>
      </c>
      <c r="L19" s="268">
        <v>5</v>
      </c>
      <c r="M19" s="268">
        <v>0</v>
      </c>
      <c r="N19" s="269">
        <f t="shared" si="7"/>
        <v>0</v>
      </c>
      <c r="O19" s="270">
        <v>229</v>
      </c>
      <c r="P19" s="268">
        <v>146</v>
      </c>
      <c r="Q19" s="269">
        <f t="shared" si="9"/>
        <v>63.755458515283848</v>
      </c>
      <c r="R19" s="268">
        <v>84</v>
      </c>
      <c r="S19" s="268">
        <v>128</v>
      </c>
      <c r="T19" s="268">
        <v>80</v>
      </c>
      <c r="U19" s="269">
        <f t="shared" si="12"/>
        <v>62.5</v>
      </c>
      <c r="V19" s="268">
        <v>115</v>
      </c>
      <c r="W19" s="268">
        <v>76</v>
      </c>
      <c r="X19" s="269">
        <f t="shared" si="14"/>
        <v>66.086956521739125</v>
      </c>
      <c r="Y19" s="53"/>
    </row>
    <row r="20" spans="1:25" ht="16.5" customHeight="1" x14ac:dyDescent="0.25">
      <c r="A20" s="125" t="s">
        <v>57</v>
      </c>
      <c r="B20" s="268">
        <v>119</v>
      </c>
      <c r="C20" s="268">
        <v>248</v>
      </c>
      <c r="D20" s="268">
        <v>107</v>
      </c>
      <c r="E20" s="269">
        <f t="shared" si="1"/>
        <v>43.145161290322584</v>
      </c>
      <c r="F20" s="268">
        <v>65</v>
      </c>
      <c r="G20" s="268">
        <v>16</v>
      </c>
      <c r="H20" s="269">
        <f t="shared" si="3"/>
        <v>24.615384615384617</v>
      </c>
      <c r="I20" s="268">
        <v>29</v>
      </c>
      <c r="J20" s="268">
        <v>9</v>
      </c>
      <c r="K20" s="269">
        <f t="shared" si="5"/>
        <v>31.03448275862069</v>
      </c>
      <c r="L20" s="268">
        <v>2</v>
      </c>
      <c r="M20" s="268">
        <v>0</v>
      </c>
      <c r="N20" s="269">
        <f t="shared" si="7"/>
        <v>0</v>
      </c>
      <c r="O20" s="270">
        <v>244</v>
      </c>
      <c r="P20" s="268">
        <v>100</v>
      </c>
      <c r="Q20" s="269">
        <f t="shared" si="9"/>
        <v>40.983606557377051</v>
      </c>
      <c r="R20" s="268">
        <v>56</v>
      </c>
      <c r="S20" s="268">
        <v>133</v>
      </c>
      <c r="T20" s="268">
        <v>55</v>
      </c>
      <c r="U20" s="269">
        <f t="shared" si="12"/>
        <v>41.353383458646611</v>
      </c>
      <c r="V20" s="268">
        <v>120</v>
      </c>
      <c r="W20" s="268">
        <v>48</v>
      </c>
      <c r="X20" s="269">
        <f t="shared" si="14"/>
        <v>40</v>
      </c>
      <c r="Y20" s="53"/>
    </row>
    <row r="21" spans="1:25" ht="16.5" customHeight="1" x14ac:dyDescent="0.25">
      <c r="A21" s="125" t="s">
        <v>58</v>
      </c>
      <c r="B21" s="268">
        <v>110</v>
      </c>
      <c r="C21" s="268">
        <v>192</v>
      </c>
      <c r="D21" s="268">
        <v>103</v>
      </c>
      <c r="E21" s="269">
        <f t="shared" si="1"/>
        <v>53.645833333333336</v>
      </c>
      <c r="F21" s="268">
        <v>23</v>
      </c>
      <c r="G21" s="268">
        <v>16</v>
      </c>
      <c r="H21" s="269">
        <f t="shared" si="3"/>
        <v>69.565217391304344</v>
      </c>
      <c r="I21" s="268">
        <v>16</v>
      </c>
      <c r="J21" s="268">
        <v>4</v>
      </c>
      <c r="K21" s="269">
        <f t="shared" si="5"/>
        <v>25</v>
      </c>
      <c r="L21" s="268">
        <v>0</v>
      </c>
      <c r="M21" s="268">
        <v>0</v>
      </c>
      <c r="N21" s="269" t="s">
        <v>70</v>
      </c>
      <c r="O21" s="270">
        <v>164</v>
      </c>
      <c r="P21" s="268">
        <v>93</v>
      </c>
      <c r="Q21" s="269">
        <f t="shared" si="9"/>
        <v>56.707317073170728</v>
      </c>
      <c r="R21" s="268">
        <v>52</v>
      </c>
      <c r="S21" s="268">
        <v>103</v>
      </c>
      <c r="T21" s="268">
        <v>52</v>
      </c>
      <c r="U21" s="269">
        <f t="shared" si="12"/>
        <v>50.485436893203882</v>
      </c>
      <c r="V21" s="268">
        <v>90</v>
      </c>
      <c r="W21" s="268">
        <v>46</v>
      </c>
      <c r="X21" s="269">
        <f t="shared" si="14"/>
        <v>51.111111111111107</v>
      </c>
      <c r="Y21" s="53"/>
    </row>
    <row r="22" spans="1:25" ht="16.5" customHeight="1" x14ac:dyDescent="0.25">
      <c r="A22" s="125" t="s">
        <v>59</v>
      </c>
      <c r="B22" s="268">
        <v>572</v>
      </c>
      <c r="C22" s="268">
        <v>705</v>
      </c>
      <c r="D22" s="268">
        <v>454</v>
      </c>
      <c r="E22" s="269">
        <f t="shared" si="1"/>
        <v>64.397163120567384</v>
      </c>
      <c r="F22" s="268">
        <v>162</v>
      </c>
      <c r="G22" s="268">
        <v>134</v>
      </c>
      <c r="H22" s="269">
        <f t="shared" si="3"/>
        <v>82.716049382716051</v>
      </c>
      <c r="I22" s="268">
        <v>66</v>
      </c>
      <c r="J22" s="268">
        <v>53</v>
      </c>
      <c r="K22" s="269">
        <f t="shared" si="5"/>
        <v>80.303030303030297</v>
      </c>
      <c r="L22" s="268">
        <v>11</v>
      </c>
      <c r="M22" s="268">
        <v>4</v>
      </c>
      <c r="N22" s="269">
        <f t="shared" ref="N22:N23" si="15">M22/L22*100</f>
        <v>36.363636363636367</v>
      </c>
      <c r="O22" s="270">
        <v>633</v>
      </c>
      <c r="P22" s="268">
        <v>408</v>
      </c>
      <c r="Q22" s="269">
        <f t="shared" si="9"/>
        <v>64.454976303317537</v>
      </c>
      <c r="R22" s="268">
        <v>241</v>
      </c>
      <c r="S22" s="268">
        <v>386</v>
      </c>
      <c r="T22" s="268">
        <v>195</v>
      </c>
      <c r="U22" s="269">
        <f t="shared" si="12"/>
        <v>50.518134715025909</v>
      </c>
      <c r="V22" s="268">
        <v>324</v>
      </c>
      <c r="W22" s="268">
        <v>165</v>
      </c>
      <c r="X22" s="269">
        <f t="shared" si="14"/>
        <v>50.925925925925931</v>
      </c>
      <c r="Y22" s="53"/>
    </row>
    <row r="23" spans="1:25" ht="16.5" customHeight="1" x14ac:dyDescent="0.25">
      <c r="A23" s="125" t="s">
        <v>60</v>
      </c>
      <c r="B23" s="268">
        <v>552</v>
      </c>
      <c r="C23" s="268">
        <v>741</v>
      </c>
      <c r="D23" s="268">
        <v>465</v>
      </c>
      <c r="E23" s="269">
        <f t="shared" si="1"/>
        <v>62.753036437246969</v>
      </c>
      <c r="F23" s="268">
        <v>210</v>
      </c>
      <c r="G23" s="268">
        <v>108</v>
      </c>
      <c r="H23" s="269">
        <f t="shared" si="3"/>
        <v>51.428571428571423</v>
      </c>
      <c r="I23" s="268">
        <v>116</v>
      </c>
      <c r="J23" s="268">
        <v>47</v>
      </c>
      <c r="K23" s="269">
        <f t="shared" si="5"/>
        <v>40.517241379310342</v>
      </c>
      <c r="L23" s="268">
        <v>13</v>
      </c>
      <c r="M23" s="268">
        <v>3</v>
      </c>
      <c r="N23" s="269">
        <f t="shared" si="15"/>
        <v>23.076923076923077</v>
      </c>
      <c r="O23" s="270">
        <v>719</v>
      </c>
      <c r="P23" s="268">
        <v>447</v>
      </c>
      <c r="Q23" s="269">
        <f t="shared" si="9"/>
        <v>62.169680111265649</v>
      </c>
      <c r="R23" s="268">
        <v>235</v>
      </c>
      <c r="S23" s="268">
        <v>335</v>
      </c>
      <c r="T23" s="268">
        <v>221</v>
      </c>
      <c r="U23" s="269">
        <f t="shared" si="12"/>
        <v>65.97014925373135</v>
      </c>
      <c r="V23" s="268">
        <v>281</v>
      </c>
      <c r="W23" s="268">
        <v>192</v>
      </c>
      <c r="X23" s="269">
        <f t="shared" si="14"/>
        <v>68.327402135231324</v>
      </c>
      <c r="Y23" s="53"/>
    </row>
    <row r="24" spans="1:25" ht="41.25" customHeight="1" x14ac:dyDescent="0.25">
      <c r="B24" s="223" t="s">
        <v>77</v>
      </c>
      <c r="C24" s="223"/>
      <c r="D24" s="223"/>
      <c r="E24" s="223"/>
      <c r="F24" s="223"/>
      <c r="G24" s="223"/>
      <c r="H24" s="223"/>
      <c r="I24" s="223"/>
      <c r="J24" s="223"/>
      <c r="K24" s="223"/>
    </row>
  </sheetData>
  <mergeCells count="10">
    <mergeCell ref="S3:U3"/>
    <mergeCell ref="V3:X3"/>
    <mergeCell ref="C3:E3"/>
    <mergeCell ref="F3:H3"/>
    <mergeCell ref="I3:K3"/>
    <mergeCell ref="B24:K24"/>
    <mergeCell ref="B1:K1"/>
    <mergeCell ref="A3:A4"/>
    <mergeCell ref="L3:N3"/>
    <mergeCell ref="O3:Q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K15" sqref="K15"/>
    </sheetView>
  </sheetViews>
  <sheetFormatPr defaultColWidth="8" defaultRowHeight="12.75" x14ac:dyDescent="0.2"/>
  <cols>
    <col min="1" max="1" width="54" style="3" customWidth="1"/>
    <col min="2" max="3" width="17.42578125" style="15" customWidth="1"/>
    <col min="4" max="4" width="9.140625" style="3" customWidth="1"/>
    <col min="5" max="5" width="9.5703125" style="3" customWidth="1"/>
    <col min="6" max="6" width="13.7109375" style="3" customWidth="1"/>
    <col min="7" max="7" width="13.42578125" style="3" customWidth="1"/>
    <col min="8" max="8" width="9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20" t="s">
        <v>68</v>
      </c>
      <c r="B1" s="220"/>
      <c r="C1" s="220"/>
      <c r="D1" s="220"/>
      <c r="E1" s="220"/>
      <c r="F1" s="220"/>
      <c r="G1" s="220"/>
      <c r="H1" s="220"/>
      <c r="I1" s="220"/>
    </row>
    <row r="2" spans="1:13" ht="23.25" customHeight="1" x14ac:dyDescent="0.2">
      <c r="A2" s="220" t="s">
        <v>34</v>
      </c>
      <c r="B2" s="220"/>
      <c r="C2" s="220"/>
      <c r="D2" s="220"/>
      <c r="E2" s="220"/>
      <c r="F2" s="220"/>
      <c r="G2" s="220"/>
      <c r="H2" s="220"/>
      <c r="I2" s="220"/>
    </row>
    <row r="3" spans="1:13" ht="10.5" customHeight="1" x14ac:dyDescent="0.2">
      <c r="A3" s="238"/>
      <c r="B3" s="238"/>
      <c r="C3" s="238"/>
      <c r="D3" s="238"/>
      <c r="E3" s="238"/>
    </row>
    <row r="4" spans="1:13" s="4" customFormat="1" ht="25.5" customHeight="1" x14ac:dyDescent="0.25">
      <c r="A4" s="215" t="s">
        <v>0</v>
      </c>
      <c r="B4" s="248" t="s">
        <v>5</v>
      </c>
      <c r="C4" s="248"/>
      <c r="D4" s="248"/>
      <c r="E4" s="248"/>
      <c r="F4" s="248" t="s">
        <v>6</v>
      </c>
      <c r="G4" s="248"/>
      <c r="H4" s="248"/>
      <c r="I4" s="248"/>
    </row>
    <row r="5" spans="1:13" s="4" customFormat="1" ht="23.25" customHeight="1" x14ac:dyDescent="0.25">
      <c r="A5" s="247"/>
      <c r="B5" s="221" t="s">
        <v>93</v>
      </c>
      <c r="C5" s="221" t="s">
        <v>94</v>
      </c>
      <c r="D5" s="236" t="s">
        <v>1</v>
      </c>
      <c r="E5" s="237"/>
      <c r="F5" s="221" t="s">
        <v>93</v>
      </c>
      <c r="G5" s="221" t="s">
        <v>94</v>
      </c>
      <c r="H5" s="236" t="s">
        <v>1</v>
      </c>
      <c r="I5" s="237"/>
    </row>
    <row r="6" spans="1:13" s="4" customFormat="1" ht="30" x14ac:dyDescent="0.25">
      <c r="A6" s="216"/>
      <c r="B6" s="222"/>
      <c r="C6" s="222"/>
      <c r="D6" s="5" t="s">
        <v>2</v>
      </c>
      <c r="E6" s="6" t="s">
        <v>62</v>
      </c>
      <c r="F6" s="222"/>
      <c r="G6" s="222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76</v>
      </c>
      <c r="B8" s="135" t="s">
        <v>75</v>
      </c>
      <c r="C8" s="135">
        <v>10471</v>
      </c>
      <c r="D8" s="135" t="s">
        <v>70</v>
      </c>
      <c r="E8" s="135" t="s">
        <v>70</v>
      </c>
      <c r="F8" s="135" t="s">
        <v>75</v>
      </c>
      <c r="G8" s="136">
        <v>6162</v>
      </c>
      <c r="H8" s="135" t="s">
        <v>70</v>
      </c>
      <c r="I8" s="135" t="s">
        <v>70</v>
      </c>
      <c r="J8" s="21"/>
      <c r="K8" s="166"/>
      <c r="L8" s="193"/>
      <c r="M8" s="193"/>
    </row>
    <row r="9" spans="1:13" s="4" customFormat="1" ht="30" customHeight="1" x14ac:dyDescent="0.25">
      <c r="A9" s="10" t="s">
        <v>36</v>
      </c>
      <c r="B9" s="136">
        <v>14078</v>
      </c>
      <c r="C9" s="136">
        <v>9251</v>
      </c>
      <c r="D9" s="11">
        <f t="shared" ref="D9:D13" si="0">C9/B9*100</f>
        <v>65.712459156130137</v>
      </c>
      <c r="E9" s="128">
        <f t="shared" ref="E9:E13" si="1">C9-B9</f>
        <v>-4827</v>
      </c>
      <c r="F9" s="136">
        <v>7741</v>
      </c>
      <c r="G9" s="136">
        <v>4948</v>
      </c>
      <c r="H9" s="11">
        <f t="shared" ref="H9:H13" si="2">G9/F9*100</f>
        <v>63.919390259656375</v>
      </c>
      <c r="I9" s="128">
        <f t="shared" ref="I9:I13" si="3">G9-F9</f>
        <v>-2793</v>
      </c>
      <c r="J9" s="19"/>
      <c r="K9" s="166"/>
      <c r="L9" s="193"/>
      <c r="M9" s="193"/>
    </row>
    <row r="10" spans="1:13" s="4" customFormat="1" ht="52.5" customHeight="1" x14ac:dyDescent="0.25">
      <c r="A10" s="13" t="s">
        <v>37</v>
      </c>
      <c r="B10" s="136">
        <v>3148</v>
      </c>
      <c r="C10" s="136">
        <v>1962</v>
      </c>
      <c r="D10" s="11">
        <f t="shared" si="0"/>
        <v>62.325285895806857</v>
      </c>
      <c r="E10" s="128">
        <f t="shared" si="1"/>
        <v>-1186</v>
      </c>
      <c r="F10" s="136">
        <v>2179</v>
      </c>
      <c r="G10" s="136">
        <v>1587</v>
      </c>
      <c r="H10" s="11">
        <f t="shared" si="2"/>
        <v>72.831574116567239</v>
      </c>
      <c r="I10" s="128">
        <f t="shared" si="3"/>
        <v>-592</v>
      </c>
      <c r="J10" s="19"/>
      <c r="K10" s="166"/>
      <c r="L10" s="193"/>
      <c r="M10" s="193"/>
    </row>
    <row r="11" spans="1:13" s="4" customFormat="1" ht="30" customHeight="1" x14ac:dyDescent="0.25">
      <c r="A11" s="14" t="s">
        <v>38</v>
      </c>
      <c r="B11" s="136">
        <v>1423</v>
      </c>
      <c r="C11" s="136">
        <v>860</v>
      </c>
      <c r="D11" s="11">
        <f t="shared" si="0"/>
        <v>60.435699226985243</v>
      </c>
      <c r="E11" s="128">
        <f t="shared" si="1"/>
        <v>-563</v>
      </c>
      <c r="F11" s="136">
        <v>756</v>
      </c>
      <c r="G11" s="136">
        <v>411</v>
      </c>
      <c r="H11" s="11">
        <f t="shared" si="2"/>
        <v>54.36507936507936</v>
      </c>
      <c r="I11" s="128">
        <f t="shared" si="3"/>
        <v>-345</v>
      </c>
      <c r="J11" s="19"/>
      <c r="K11" s="166"/>
      <c r="L11" s="193"/>
      <c r="M11" s="193"/>
    </row>
    <row r="12" spans="1:13" s="4" customFormat="1" ht="45.75" customHeight="1" x14ac:dyDescent="0.25">
      <c r="A12" s="14" t="s">
        <v>29</v>
      </c>
      <c r="B12" s="136">
        <v>253</v>
      </c>
      <c r="C12" s="136">
        <v>70</v>
      </c>
      <c r="D12" s="11">
        <f t="shared" si="0"/>
        <v>27.66798418972332</v>
      </c>
      <c r="E12" s="128">
        <f t="shared" si="1"/>
        <v>-183</v>
      </c>
      <c r="F12" s="136">
        <v>142</v>
      </c>
      <c r="G12" s="136">
        <v>42</v>
      </c>
      <c r="H12" s="11">
        <f t="shared" si="2"/>
        <v>29.577464788732392</v>
      </c>
      <c r="I12" s="128">
        <f t="shared" si="3"/>
        <v>-100</v>
      </c>
      <c r="J12" s="19"/>
      <c r="K12" s="166"/>
      <c r="L12" s="193"/>
      <c r="M12" s="193"/>
    </row>
    <row r="13" spans="1:13" s="4" customFormat="1" ht="55.5" customHeight="1" x14ac:dyDescent="0.25">
      <c r="A13" s="14" t="s">
        <v>39</v>
      </c>
      <c r="B13" s="136">
        <v>13205</v>
      </c>
      <c r="C13" s="136">
        <v>8454</v>
      </c>
      <c r="D13" s="11">
        <f t="shared" si="0"/>
        <v>64.021204089360097</v>
      </c>
      <c r="E13" s="128">
        <f t="shared" si="1"/>
        <v>-4751</v>
      </c>
      <c r="F13" s="136">
        <v>7212</v>
      </c>
      <c r="G13" s="136">
        <v>4572</v>
      </c>
      <c r="H13" s="11">
        <f t="shared" si="2"/>
        <v>63.394342762063225</v>
      </c>
      <c r="I13" s="128">
        <f t="shared" si="3"/>
        <v>-2640</v>
      </c>
      <c r="J13" s="19"/>
      <c r="K13" s="166"/>
      <c r="L13" s="193"/>
      <c r="M13" s="193"/>
    </row>
    <row r="14" spans="1:13" s="4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9"/>
      <c r="K14" s="166"/>
      <c r="M14" s="193"/>
    </row>
    <row r="15" spans="1:13" s="4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9"/>
      <c r="K15" s="166"/>
      <c r="L15" s="193"/>
      <c r="M15" s="193"/>
    </row>
    <row r="16" spans="1:13" s="4" customFormat="1" ht="20.25" customHeight="1" x14ac:dyDescent="0.25">
      <c r="A16" s="215" t="s">
        <v>0</v>
      </c>
      <c r="B16" s="217" t="s">
        <v>90</v>
      </c>
      <c r="C16" s="217" t="s">
        <v>91</v>
      </c>
      <c r="D16" s="236" t="s">
        <v>1</v>
      </c>
      <c r="E16" s="237"/>
      <c r="F16" s="217" t="s">
        <v>90</v>
      </c>
      <c r="G16" s="217" t="s">
        <v>91</v>
      </c>
      <c r="H16" s="236" t="s">
        <v>1</v>
      </c>
      <c r="I16" s="237"/>
      <c r="J16" s="19"/>
      <c r="K16" s="166"/>
      <c r="L16" s="193"/>
      <c r="M16" s="193"/>
    </row>
    <row r="17" spans="1:13" ht="35.25" customHeight="1" x14ac:dyDescent="0.3">
      <c r="A17" s="216"/>
      <c r="B17" s="217"/>
      <c r="C17" s="217"/>
      <c r="D17" s="18" t="s">
        <v>2</v>
      </c>
      <c r="E17" s="6" t="s">
        <v>42</v>
      </c>
      <c r="F17" s="217"/>
      <c r="G17" s="217"/>
      <c r="H17" s="18" t="s">
        <v>2</v>
      </c>
      <c r="I17" s="6" t="s">
        <v>42</v>
      </c>
      <c r="J17" s="20"/>
      <c r="K17" s="166"/>
      <c r="L17" s="193"/>
      <c r="M17" s="193"/>
    </row>
    <row r="18" spans="1:13" ht="30" customHeight="1" x14ac:dyDescent="0.3">
      <c r="A18" s="10" t="s">
        <v>76</v>
      </c>
      <c r="B18" s="134" t="s">
        <v>75</v>
      </c>
      <c r="C18" s="137">
        <v>5854</v>
      </c>
      <c r="D18" s="134" t="s">
        <v>70</v>
      </c>
      <c r="E18" s="134" t="s">
        <v>70</v>
      </c>
      <c r="F18" s="134" t="s">
        <v>75</v>
      </c>
      <c r="G18" s="138">
        <v>3075</v>
      </c>
      <c r="H18" s="134" t="s">
        <v>70</v>
      </c>
      <c r="I18" s="134" t="s">
        <v>70</v>
      </c>
      <c r="J18" s="20"/>
      <c r="K18" s="166"/>
      <c r="L18" s="193"/>
      <c r="M18" s="193"/>
    </row>
    <row r="19" spans="1:13" ht="30" customHeight="1" x14ac:dyDescent="0.3">
      <c r="A19" s="1" t="s">
        <v>36</v>
      </c>
      <c r="B19" s="137">
        <v>8025</v>
      </c>
      <c r="C19" s="137">
        <v>5257</v>
      </c>
      <c r="D19" s="152">
        <f t="shared" ref="D19:D20" si="4">C19/B19*100</f>
        <v>65.507788161993773</v>
      </c>
      <c r="E19" s="153">
        <f t="shared" ref="E19:E20" si="5">C19-B19</f>
        <v>-2768</v>
      </c>
      <c r="F19" s="137">
        <v>4078</v>
      </c>
      <c r="G19" s="138">
        <v>2589</v>
      </c>
      <c r="H19" s="145">
        <f t="shared" ref="H19:H20" si="6">G19/F19*100</f>
        <v>63.48700343305542</v>
      </c>
      <c r="I19" s="149">
        <f t="shared" ref="I19:I20" si="7">G19-F19</f>
        <v>-1489</v>
      </c>
      <c r="J19" s="20"/>
      <c r="K19" s="166"/>
      <c r="L19" s="193"/>
      <c r="M19" s="193"/>
    </row>
    <row r="20" spans="1:13" ht="30" customHeight="1" x14ac:dyDescent="0.3">
      <c r="A20" s="1" t="s">
        <v>40</v>
      </c>
      <c r="B20" s="137">
        <v>7169</v>
      </c>
      <c r="C20" s="137">
        <v>4700</v>
      </c>
      <c r="D20" s="152">
        <f t="shared" si="4"/>
        <v>65.56005021620868</v>
      </c>
      <c r="E20" s="153">
        <f t="shared" si="5"/>
        <v>-2469</v>
      </c>
      <c r="F20" s="137">
        <v>3644</v>
      </c>
      <c r="G20" s="138">
        <v>2366</v>
      </c>
      <c r="H20" s="145">
        <f t="shared" si="6"/>
        <v>64.92864983534578</v>
      </c>
      <c r="I20" s="149">
        <f t="shared" si="7"/>
        <v>-1278</v>
      </c>
      <c r="J20" s="20"/>
      <c r="K20" s="166"/>
      <c r="L20" s="193"/>
      <c r="M20" s="193"/>
    </row>
    <row r="21" spans="1:13" ht="53.25" customHeight="1" x14ac:dyDescent="0.3">
      <c r="A21" s="210" t="s">
        <v>77</v>
      </c>
      <c r="B21" s="210"/>
      <c r="C21" s="210"/>
      <c r="D21" s="210"/>
      <c r="E21" s="210"/>
      <c r="F21" s="210"/>
      <c r="G21" s="210"/>
      <c r="H21" s="210"/>
      <c r="I21" s="210"/>
      <c r="J21" s="20"/>
      <c r="K21" s="166"/>
      <c r="M21" s="193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1" zoomScale="85" zoomScaleNormal="85" zoomScaleSheetLayoutView="85" workbookViewId="0">
      <selection activeCell="G18" sqref="G18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49" t="s">
        <v>99</v>
      </c>
      <c r="C1" s="249"/>
      <c r="D1" s="249"/>
      <c r="E1" s="249"/>
      <c r="F1" s="249"/>
      <c r="G1" s="249"/>
      <c r="H1" s="249"/>
      <c r="I1" s="249"/>
      <c r="J1" s="249"/>
      <c r="K1" s="249"/>
      <c r="L1" s="102"/>
      <c r="M1" s="102"/>
      <c r="N1" s="102"/>
      <c r="O1" s="102"/>
    </row>
    <row r="2" spans="1:24" s="47" customFormat="1" ht="40.5" customHeight="1" x14ac:dyDescent="0.3">
      <c r="A2" s="102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46"/>
      <c r="B4" s="164" t="s">
        <v>72</v>
      </c>
      <c r="C4" s="240" t="s">
        <v>20</v>
      </c>
      <c r="D4" s="240"/>
      <c r="E4" s="240"/>
      <c r="F4" s="240" t="s">
        <v>31</v>
      </c>
      <c r="G4" s="240"/>
      <c r="H4" s="240"/>
      <c r="I4" s="240" t="s">
        <v>15</v>
      </c>
      <c r="J4" s="240"/>
      <c r="K4" s="240"/>
      <c r="L4" s="240" t="s">
        <v>21</v>
      </c>
      <c r="M4" s="240"/>
      <c r="N4" s="240"/>
      <c r="O4" s="240" t="s">
        <v>10</v>
      </c>
      <c r="P4" s="240"/>
      <c r="Q4" s="240"/>
      <c r="R4" s="172" t="s">
        <v>74</v>
      </c>
      <c r="S4" s="241" t="s">
        <v>17</v>
      </c>
      <c r="T4" s="241"/>
      <c r="U4" s="241"/>
      <c r="V4" s="240" t="s">
        <v>16</v>
      </c>
      <c r="W4" s="240"/>
      <c r="X4" s="240"/>
    </row>
    <row r="5" spans="1:24" s="187" customFormat="1" ht="24.75" customHeight="1" x14ac:dyDescent="0.25">
      <c r="A5" s="246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9" customFormat="1" ht="24.6" customHeight="1" x14ac:dyDescent="0.25">
      <c r="A7" s="124" t="s">
        <v>43</v>
      </c>
      <c r="B7" s="139">
        <f>SUM(B8:B24)</f>
        <v>10471</v>
      </c>
      <c r="C7" s="139">
        <f t="shared" ref="C7:D7" si="0">SUM(C8:C24)</f>
        <v>14078</v>
      </c>
      <c r="D7" s="139">
        <f t="shared" si="0"/>
        <v>9251</v>
      </c>
      <c r="E7" s="140">
        <f t="shared" ref="E7:E24" si="1">D7/C7*100</f>
        <v>65.712459156130137</v>
      </c>
      <c r="F7" s="139">
        <f t="shared" ref="F7:G7" si="2">SUM(F8:F24)</f>
        <v>3148</v>
      </c>
      <c r="G7" s="139">
        <f t="shared" si="2"/>
        <v>1962</v>
      </c>
      <c r="H7" s="140">
        <f t="shared" ref="H7:H24" si="3">G7/F7*100</f>
        <v>62.325285895806857</v>
      </c>
      <c r="I7" s="139">
        <f t="shared" ref="I7:J7" si="4">SUM(I8:I24)</f>
        <v>1423</v>
      </c>
      <c r="J7" s="139">
        <f t="shared" si="4"/>
        <v>860</v>
      </c>
      <c r="K7" s="140">
        <f t="shared" ref="K7:K24" si="5">J7/I7*100</f>
        <v>60.435699226985243</v>
      </c>
      <c r="L7" s="139">
        <f t="shared" ref="L7:M7" si="6">SUM(L8:L24)</f>
        <v>253</v>
      </c>
      <c r="M7" s="139">
        <f t="shared" si="6"/>
        <v>70</v>
      </c>
      <c r="N7" s="140">
        <f t="shared" ref="N7:N24" si="7">M7/L7*100</f>
        <v>27.66798418972332</v>
      </c>
      <c r="O7" s="139">
        <f t="shared" ref="O7:P7" si="8">SUM(O8:O24)</f>
        <v>13205</v>
      </c>
      <c r="P7" s="139">
        <f t="shared" si="8"/>
        <v>8454</v>
      </c>
      <c r="Q7" s="140">
        <f t="shared" ref="Q7:Q24" si="9">P7/O7*100</f>
        <v>64.021204089360097</v>
      </c>
      <c r="R7" s="139">
        <f t="shared" ref="R7" si="10">SUM(R8:R24)</f>
        <v>5854</v>
      </c>
      <c r="S7" s="139">
        <f t="shared" ref="S7:T7" si="11">SUM(S8:S24)</f>
        <v>8025</v>
      </c>
      <c r="T7" s="139">
        <f t="shared" si="11"/>
        <v>5257</v>
      </c>
      <c r="U7" s="140">
        <f t="shared" ref="U7:U24" si="12">T7/S7*100</f>
        <v>65.507788161993773</v>
      </c>
      <c r="V7" s="139">
        <f t="shared" ref="V7:W7" si="13">SUM(V8:V24)</f>
        <v>7169</v>
      </c>
      <c r="W7" s="139">
        <f t="shared" si="13"/>
        <v>4700</v>
      </c>
      <c r="X7" s="140">
        <f t="shared" ref="X7:X24" si="14">W7/V7*100</f>
        <v>65.56005021620868</v>
      </c>
    </row>
    <row r="8" spans="1:24" ht="16.5" customHeight="1" x14ac:dyDescent="0.25">
      <c r="A8" s="125" t="s">
        <v>44</v>
      </c>
      <c r="B8" s="194">
        <v>189</v>
      </c>
      <c r="C8" s="194">
        <v>306</v>
      </c>
      <c r="D8" s="194">
        <v>182</v>
      </c>
      <c r="E8" s="140">
        <f t="shared" si="1"/>
        <v>59.477124183006538</v>
      </c>
      <c r="F8" s="194">
        <v>58</v>
      </c>
      <c r="G8" s="194">
        <v>42</v>
      </c>
      <c r="H8" s="140">
        <f t="shared" si="3"/>
        <v>72.41379310344827</v>
      </c>
      <c r="I8" s="194">
        <v>27</v>
      </c>
      <c r="J8" s="194">
        <v>16</v>
      </c>
      <c r="K8" s="140">
        <f t="shared" si="5"/>
        <v>59.259259259259252</v>
      </c>
      <c r="L8" s="194">
        <v>3</v>
      </c>
      <c r="M8" s="194">
        <v>1</v>
      </c>
      <c r="N8" s="140">
        <f t="shared" si="7"/>
        <v>33.333333333333329</v>
      </c>
      <c r="O8" s="205">
        <v>278</v>
      </c>
      <c r="P8" s="194">
        <v>174</v>
      </c>
      <c r="Q8" s="140">
        <f t="shared" si="9"/>
        <v>62.589928057553955</v>
      </c>
      <c r="R8" s="194">
        <v>102</v>
      </c>
      <c r="S8" s="194">
        <v>185</v>
      </c>
      <c r="T8" s="194">
        <v>101</v>
      </c>
      <c r="U8" s="140">
        <f t="shared" si="12"/>
        <v>54.594594594594589</v>
      </c>
      <c r="V8" s="194">
        <v>164</v>
      </c>
      <c r="W8" s="194">
        <v>80</v>
      </c>
      <c r="X8" s="140">
        <f t="shared" si="14"/>
        <v>48.780487804878049</v>
      </c>
    </row>
    <row r="9" spans="1:24" ht="16.5" customHeight="1" x14ac:dyDescent="0.25">
      <c r="A9" s="125" t="s">
        <v>45</v>
      </c>
      <c r="B9" s="194">
        <v>2498</v>
      </c>
      <c r="C9" s="194">
        <v>3295</v>
      </c>
      <c r="D9" s="194">
        <v>2159</v>
      </c>
      <c r="E9" s="140">
        <f t="shared" si="1"/>
        <v>65.523520485584214</v>
      </c>
      <c r="F9" s="194">
        <v>425</v>
      </c>
      <c r="G9" s="194">
        <v>217</v>
      </c>
      <c r="H9" s="140">
        <f t="shared" si="3"/>
        <v>51.058823529411768</v>
      </c>
      <c r="I9" s="194">
        <v>200</v>
      </c>
      <c r="J9" s="194">
        <v>141</v>
      </c>
      <c r="K9" s="140">
        <f t="shared" si="5"/>
        <v>70.5</v>
      </c>
      <c r="L9" s="194">
        <v>53</v>
      </c>
      <c r="M9" s="194">
        <v>15</v>
      </c>
      <c r="N9" s="140">
        <f t="shared" si="7"/>
        <v>28.30188679245283</v>
      </c>
      <c r="O9" s="205">
        <v>2952</v>
      </c>
      <c r="P9" s="194">
        <v>1794</v>
      </c>
      <c r="Q9" s="140">
        <f t="shared" si="9"/>
        <v>60.77235772357723</v>
      </c>
      <c r="R9" s="194">
        <v>1552</v>
      </c>
      <c r="S9" s="194">
        <v>2076</v>
      </c>
      <c r="T9" s="194">
        <v>1319</v>
      </c>
      <c r="U9" s="140">
        <f t="shared" si="12"/>
        <v>63.535645472061653</v>
      </c>
      <c r="V9" s="194">
        <v>1732</v>
      </c>
      <c r="W9" s="194">
        <v>1113</v>
      </c>
      <c r="X9" s="140">
        <f t="shared" si="14"/>
        <v>64.260969976905315</v>
      </c>
    </row>
    <row r="10" spans="1:24" ht="16.5" customHeight="1" x14ac:dyDescent="0.25">
      <c r="A10" s="125" t="s">
        <v>46</v>
      </c>
      <c r="B10" s="194">
        <v>264</v>
      </c>
      <c r="C10" s="194">
        <v>308</v>
      </c>
      <c r="D10" s="194">
        <v>222</v>
      </c>
      <c r="E10" s="140">
        <f t="shared" si="1"/>
        <v>72.077922077922068</v>
      </c>
      <c r="F10" s="194">
        <v>58</v>
      </c>
      <c r="G10" s="194">
        <v>59</v>
      </c>
      <c r="H10" s="140">
        <f t="shared" si="3"/>
        <v>101.72413793103448</v>
      </c>
      <c r="I10" s="194">
        <v>34</v>
      </c>
      <c r="J10" s="194">
        <v>30</v>
      </c>
      <c r="K10" s="140">
        <f t="shared" si="5"/>
        <v>88.235294117647058</v>
      </c>
      <c r="L10" s="194">
        <v>0</v>
      </c>
      <c r="M10" s="194">
        <v>0</v>
      </c>
      <c r="N10" s="140" t="s">
        <v>70</v>
      </c>
      <c r="O10" s="205">
        <v>274</v>
      </c>
      <c r="P10" s="194">
        <v>195</v>
      </c>
      <c r="Q10" s="140">
        <f t="shared" si="9"/>
        <v>71.167883211678827</v>
      </c>
      <c r="R10" s="194">
        <v>159</v>
      </c>
      <c r="S10" s="194">
        <v>179</v>
      </c>
      <c r="T10" s="194">
        <v>139</v>
      </c>
      <c r="U10" s="140">
        <f t="shared" si="12"/>
        <v>77.653631284916202</v>
      </c>
      <c r="V10" s="194">
        <v>162</v>
      </c>
      <c r="W10" s="194">
        <v>134</v>
      </c>
      <c r="X10" s="140">
        <f t="shared" si="14"/>
        <v>82.716049382716051</v>
      </c>
    </row>
    <row r="11" spans="1:24" ht="16.5" customHeight="1" x14ac:dyDescent="0.25">
      <c r="A11" s="125" t="s">
        <v>47</v>
      </c>
      <c r="B11" s="194">
        <v>639</v>
      </c>
      <c r="C11" s="194">
        <v>892</v>
      </c>
      <c r="D11" s="194">
        <v>556</v>
      </c>
      <c r="E11" s="140">
        <f t="shared" si="1"/>
        <v>62.331838565022423</v>
      </c>
      <c r="F11" s="194">
        <v>176</v>
      </c>
      <c r="G11" s="194">
        <v>107</v>
      </c>
      <c r="H11" s="140">
        <f t="shared" si="3"/>
        <v>60.79545454545454</v>
      </c>
      <c r="I11" s="194">
        <v>71</v>
      </c>
      <c r="J11" s="194">
        <v>53</v>
      </c>
      <c r="K11" s="140">
        <f t="shared" si="5"/>
        <v>74.647887323943664</v>
      </c>
      <c r="L11" s="194">
        <v>13</v>
      </c>
      <c r="M11" s="194">
        <v>0</v>
      </c>
      <c r="N11" s="140">
        <f t="shared" si="7"/>
        <v>0</v>
      </c>
      <c r="O11" s="205">
        <v>837</v>
      </c>
      <c r="P11" s="194">
        <v>524</v>
      </c>
      <c r="Q11" s="140">
        <f t="shared" si="9"/>
        <v>62.604540023894863</v>
      </c>
      <c r="R11" s="194">
        <v>356</v>
      </c>
      <c r="S11" s="194">
        <v>520</v>
      </c>
      <c r="T11" s="194">
        <v>310</v>
      </c>
      <c r="U11" s="140">
        <f t="shared" si="12"/>
        <v>59.615384615384613</v>
      </c>
      <c r="V11" s="194">
        <v>505</v>
      </c>
      <c r="W11" s="194">
        <v>290</v>
      </c>
      <c r="X11" s="140">
        <f t="shared" si="14"/>
        <v>57.42574257425742</v>
      </c>
    </row>
    <row r="12" spans="1:24" ht="16.5" customHeight="1" x14ac:dyDescent="0.25">
      <c r="A12" s="125" t="s">
        <v>48</v>
      </c>
      <c r="B12" s="194">
        <v>382</v>
      </c>
      <c r="C12" s="194">
        <v>457</v>
      </c>
      <c r="D12" s="194">
        <v>330</v>
      </c>
      <c r="E12" s="140">
        <f t="shared" si="1"/>
        <v>72.21006564551422</v>
      </c>
      <c r="F12" s="194">
        <v>111</v>
      </c>
      <c r="G12" s="194">
        <v>97</v>
      </c>
      <c r="H12" s="140">
        <f t="shared" si="3"/>
        <v>87.387387387387378</v>
      </c>
      <c r="I12" s="194">
        <v>44</v>
      </c>
      <c r="J12" s="194">
        <v>56</v>
      </c>
      <c r="K12" s="140">
        <f t="shared" si="5"/>
        <v>127.27272727272727</v>
      </c>
      <c r="L12" s="194">
        <v>0</v>
      </c>
      <c r="M12" s="194">
        <v>0</v>
      </c>
      <c r="N12" s="140" t="s">
        <v>70</v>
      </c>
      <c r="O12" s="205">
        <v>444</v>
      </c>
      <c r="P12" s="194">
        <v>288</v>
      </c>
      <c r="Q12" s="140">
        <f t="shared" si="9"/>
        <v>64.86486486486487</v>
      </c>
      <c r="R12" s="194">
        <v>214</v>
      </c>
      <c r="S12" s="194">
        <v>265</v>
      </c>
      <c r="T12" s="194">
        <v>200</v>
      </c>
      <c r="U12" s="140">
        <f t="shared" si="12"/>
        <v>75.471698113207552</v>
      </c>
      <c r="V12" s="194">
        <v>244</v>
      </c>
      <c r="W12" s="194">
        <v>193</v>
      </c>
      <c r="X12" s="140">
        <f t="shared" si="14"/>
        <v>79.098360655737707</v>
      </c>
    </row>
    <row r="13" spans="1:24" ht="16.5" customHeight="1" x14ac:dyDescent="0.25">
      <c r="A13" s="125" t="s">
        <v>49</v>
      </c>
      <c r="B13" s="194">
        <v>349</v>
      </c>
      <c r="C13" s="194">
        <v>535</v>
      </c>
      <c r="D13" s="194">
        <v>322</v>
      </c>
      <c r="E13" s="140">
        <f t="shared" si="1"/>
        <v>60.186915887850468</v>
      </c>
      <c r="F13" s="194">
        <v>100</v>
      </c>
      <c r="G13" s="194">
        <v>53</v>
      </c>
      <c r="H13" s="140">
        <f t="shared" si="3"/>
        <v>53</v>
      </c>
      <c r="I13" s="194">
        <v>32</v>
      </c>
      <c r="J13" s="194">
        <v>8</v>
      </c>
      <c r="K13" s="140">
        <f t="shared" si="5"/>
        <v>25</v>
      </c>
      <c r="L13" s="194">
        <v>4</v>
      </c>
      <c r="M13" s="194">
        <v>0</v>
      </c>
      <c r="N13" s="140">
        <f t="shared" si="7"/>
        <v>0</v>
      </c>
      <c r="O13" s="205">
        <v>501</v>
      </c>
      <c r="P13" s="194">
        <v>297</v>
      </c>
      <c r="Q13" s="140">
        <f t="shared" si="9"/>
        <v>59.281437125748504</v>
      </c>
      <c r="R13" s="194">
        <v>194</v>
      </c>
      <c r="S13" s="194">
        <v>307</v>
      </c>
      <c r="T13" s="194">
        <v>183</v>
      </c>
      <c r="U13" s="140">
        <f t="shared" si="12"/>
        <v>59.609120521172642</v>
      </c>
      <c r="V13" s="194">
        <v>289</v>
      </c>
      <c r="W13" s="194">
        <v>174</v>
      </c>
      <c r="X13" s="140">
        <f t="shared" si="14"/>
        <v>60.207612456747405</v>
      </c>
    </row>
    <row r="14" spans="1:24" ht="16.5" customHeight="1" x14ac:dyDescent="0.25">
      <c r="A14" s="125" t="s">
        <v>50</v>
      </c>
      <c r="B14" s="194">
        <v>482</v>
      </c>
      <c r="C14" s="194">
        <v>686</v>
      </c>
      <c r="D14" s="194">
        <v>444</v>
      </c>
      <c r="E14" s="140">
        <f t="shared" si="1"/>
        <v>64.723032069970841</v>
      </c>
      <c r="F14" s="194">
        <v>152</v>
      </c>
      <c r="G14" s="194">
        <v>76</v>
      </c>
      <c r="H14" s="140">
        <f t="shared" si="3"/>
        <v>50</v>
      </c>
      <c r="I14" s="194">
        <v>48</v>
      </c>
      <c r="J14" s="194">
        <v>24</v>
      </c>
      <c r="K14" s="140">
        <f t="shared" si="5"/>
        <v>50</v>
      </c>
      <c r="L14" s="194">
        <v>1</v>
      </c>
      <c r="M14" s="194">
        <v>0</v>
      </c>
      <c r="N14" s="140">
        <f t="shared" si="7"/>
        <v>0</v>
      </c>
      <c r="O14" s="205">
        <v>651</v>
      </c>
      <c r="P14" s="194">
        <v>415</v>
      </c>
      <c r="Q14" s="140">
        <f t="shared" si="9"/>
        <v>63.74807987711214</v>
      </c>
      <c r="R14" s="194">
        <v>224</v>
      </c>
      <c r="S14" s="194">
        <v>434</v>
      </c>
      <c r="T14" s="194">
        <v>215</v>
      </c>
      <c r="U14" s="140">
        <f t="shared" si="12"/>
        <v>49.539170506912441</v>
      </c>
      <c r="V14" s="194">
        <v>401</v>
      </c>
      <c r="W14" s="194">
        <v>188</v>
      </c>
      <c r="X14" s="140">
        <f t="shared" si="14"/>
        <v>46.882793017456358</v>
      </c>
    </row>
    <row r="15" spans="1:24" ht="16.5" customHeight="1" x14ac:dyDescent="0.25">
      <c r="A15" s="125" t="s">
        <v>51</v>
      </c>
      <c r="B15" s="194">
        <v>674</v>
      </c>
      <c r="C15" s="194">
        <v>876</v>
      </c>
      <c r="D15" s="194">
        <v>630</v>
      </c>
      <c r="E15" s="140">
        <f t="shared" si="1"/>
        <v>71.917808219178085</v>
      </c>
      <c r="F15" s="194">
        <v>348</v>
      </c>
      <c r="G15" s="194">
        <v>248</v>
      </c>
      <c r="H15" s="140">
        <f t="shared" si="3"/>
        <v>71.264367816091962</v>
      </c>
      <c r="I15" s="194">
        <v>118</v>
      </c>
      <c r="J15" s="194">
        <v>125</v>
      </c>
      <c r="K15" s="140">
        <f t="shared" si="5"/>
        <v>105.93220338983052</v>
      </c>
      <c r="L15" s="194">
        <v>88</v>
      </c>
      <c r="M15" s="194">
        <v>17</v>
      </c>
      <c r="N15" s="140">
        <f t="shared" si="7"/>
        <v>19.318181818181817</v>
      </c>
      <c r="O15" s="205">
        <v>829</v>
      </c>
      <c r="P15" s="194">
        <v>594</v>
      </c>
      <c r="Q15" s="140">
        <f t="shared" si="9"/>
        <v>71.65259348612787</v>
      </c>
      <c r="R15" s="194">
        <v>334</v>
      </c>
      <c r="S15" s="194">
        <v>446</v>
      </c>
      <c r="T15" s="194">
        <v>319</v>
      </c>
      <c r="U15" s="140">
        <f t="shared" si="12"/>
        <v>71.524663677130036</v>
      </c>
      <c r="V15" s="194">
        <v>404</v>
      </c>
      <c r="W15" s="194">
        <v>295</v>
      </c>
      <c r="X15" s="140">
        <f t="shared" si="14"/>
        <v>73.019801980198025</v>
      </c>
    </row>
    <row r="16" spans="1:24" ht="16.5" customHeight="1" x14ac:dyDescent="0.25">
      <c r="A16" s="125" t="s">
        <v>52</v>
      </c>
      <c r="B16" s="194">
        <v>672</v>
      </c>
      <c r="C16" s="194">
        <v>965</v>
      </c>
      <c r="D16" s="194">
        <v>610</v>
      </c>
      <c r="E16" s="140">
        <f t="shared" si="1"/>
        <v>63.212435233160626</v>
      </c>
      <c r="F16" s="194">
        <v>281</v>
      </c>
      <c r="G16" s="194">
        <v>152</v>
      </c>
      <c r="H16" s="140">
        <f t="shared" si="3"/>
        <v>54.092526690391466</v>
      </c>
      <c r="I16" s="194">
        <v>120</v>
      </c>
      <c r="J16" s="194">
        <v>58</v>
      </c>
      <c r="K16" s="140">
        <f t="shared" si="5"/>
        <v>48.333333333333336</v>
      </c>
      <c r="L16" s="194">
        <v>17</v>
      </c>
      <c r="M16" s="194">
        <v>0</v>
      </c>
      <c r="N16" s="140">
        <f t="shared" si="7"/>
        <v>0</v>
      </c>
      <c r="O16" s="205">
        <v>902</v>
      </c>
      <c r="P16" s="194">
        <v>570</v>
      </c>
      <c r="Q16" s="140">
        <f t="shared" si="9"/>
        <v>63.192904656319293</v>
      </c>
      <c r="R16" s="194">
        <v>396</v>
      </c>
      <c r="S16" s="194">
        <v>475</v>
      </c>
      <c r="T16" s="194">
        <v>364</v>
      </c>
      <c r="U16" s="140">
        <f t="shared" si="12"/>
        <v>76.631578947368411</v>
      </c>
      <c r="V16" s="194">
        <v>438</v>
      </c>
      <c r="W16" s="194">
        <v>328</v>
      </c>
      <c r="X16" s="140">
        <f t="shared" si="14"/>
        <v>74.885844748858446</v>
      </c>
    </row>
    <row r="17" spans="1:24" ht="16.5" customHeight="1" x14ac:dyDescent="0.25">
      <c r="A17" s="125" t="s">
        <v>53</v>
      </c>
      <c r="B17" s="194">
        <v>751</v>
      </c>
      <c r="C17" s="194">
        <v>811</v>
      </c>
      <c r="D17" s="194">
        <v>590</v>
      </c>
      <c r="E17" s="140">
        <f t="shared" si="1"/>
        <v>72.749691738594322</v>
      </c>
      <c r="F17" s="194">
        <v>225</v>
      </c>
      <c r="G17" s="194">
        <v>163</v>
      </c>
      <c r="H17" s="140">
        <f t="shared" si="3"/>
        <v>72.444444444444443</v>
      </c>
      <c r="I17" s="194">
        <v>106</v>
      </c>
      <c r="J17" s="194">
        <v>63</v>
      </c>
      <c r="K17" s="140">
        <f t="shared" si="5"/>
        <v>59.433962264150942</v>
      </c>
      <c r="L17" s="194">
        <v>4</v>
      </c>
      <c r="M17" s="194">
        <v>5</v>
      </c>
      <c r="N17" s="140">
        <f t="shared" si="7"/>
        <v>125</v>
      </c>
      <c r="O17" s="205">
        <v>788</v>
      </c>
      <c r="P17" s="194">
        <v>557</v>
      </c>
      <c r="Q17" s="140">
        <f t="shared" si="9"/>
        <v>70.685279187817258</v>
      </c>
      <c r="R17" s="194">
        <v>440</v>
      </c>
      <c r="S17" s="194">
        <v>430</v>
      </c>
      <c r="T17" s="194">
        <v>351</v>
      </c>
      <c r="U17" s="140">
        <f t="shared" si="12"/>
        <v>81.627906976744185</v>
      </c>
      <c r="V17" s="194">
        <v>382</v>
      </c>
      <c r="W17" s="194">
        <v>320</v>
      </c>
      <c r="X17" s="140">
        <f t="shared" si="14"/>
        <v>83.769633507853399</v>
      </c>
    </row>
    <row r="18" spans="1:24" ht="16.5" customHeight="1" x14ac:dyDescent="0.25">
      <c r="A18" s="125" t="s">
        <v>54</v>
      </c>
      <c r="B18" s="194">
        <v>263</v>
      </c>
      <c r="C18" s="194">
        <v>400</v>
      </c>
      <c r="D18" s="194">
        <v>218</v>
      </c>
      <c r="E18" s="140">
        <f t="shared" si="1"/>
        <v>54.500000000000007</v>
      </c>
      <c r="F18" s="194">
        <v>96</v>
      </c>
      <c r="G18" s="194">
        <v>51</v>
      </c>
      <c r="H18" s="140">
        <f t="shared" si="3"/>
        <v>53.125</v>
      </c>
      <c r="I18" s="194">
        <v>29</v>
      </c>
      <c r="J18" s="194">
        <v>11</v>
      </c>
      <c r="K18" s="140">
        <f t="shared" si="5"/>
        <v>37.931034482758619</v>
      </c>
      <c r="L18" s="194">
        <v>15</v>
      </c>
      <c r="M18" s="194">
        <v>7</v>
      </c>
      <c r="N18" s="140">
        <f t="shared" si="7"/>
        <v>46.666666666666664</v>
      </c>
      <c r="O18" s="205">
        <v>389</v>
      </c>
      <c r="P18" s="194">
        <v>206</v>
      </c>
      <c r="Q18" s="140">
        <f t="shared" si="9"/>
        <v>52.956298200514141</v>
      </c>
      <c r="R18" s="194">
        <v>150</v>
      </c>
      <c r="S18" s="194">
        <v>221</v>
      </c>
      <c r="T18" s="194">
        <v>129</v>
      </c>
      <c r="U18" s="140">
        <f t="shared" si="12"/>
        <v>58.371040723981906</v>
      </c>
      <c r="V18" s="194">
        <v>184</v>
      </c>
      <c r="W18" s="194">
        <v>122</v>
      </c>
      <c r="X18" s="140">
        <f t="shared" si="14"/>
        <v>66.304347826086953</v>
      </c>
    </row>
    <row r="19" spans="1:24" ht="16.5" customHeight="1" x14ac:dyDescent="0.25">
      <c r="A19" s="125" t="s">
        <v>55</v>
      </c>
      <c r="B19" s="194">
        <v>542</v>
      </c>
      <c r="C19" s="194">
        <v>697</v>
      </c>
      <c r="D19" s="194">
        <v>468</v>
      </c>
      <c r="E19" s="140">
        <f t="shared" si="1"/>
        <v>67.144906743185089</v>
      </c>
      <c r="F19" s="194">
        <v>258</v>
      </c>
      <c r="G19" s="194">
        <v>162</v>
      </c>
      <c r="H19" s="140">
        <f t="shared" si="3"/>
        <v>62.790697674418603</v>
      </c>
      <c r="I19" s="194">
        <v>101</v>
      </c>
      <c r="J19" s="194">
        <v>58</v>
      </c>
      <c r="K19" s="140">
        <f t="shared" si="5"/>
        <v>57.42574257425742</v>
      </c>
      <c r="L19" s="194">
        <v>13</v>
      </c>
      <c r="M19" s="194">
        <v>16</v>
      </c>
      <c r="N19" s="140">
        <f t="shared" si="7"/>
        <v>123.07692307692308</v>
      </c>
      <c r="O19" s="205">
        <v>692</v>
      </c>
      <c r="P19" s="194">
        <v>449</v>
      </c>
      <c r="Q19" s="140">
        <f t="shared" si="9"/>
        <v>64.884393063583815</v>
      </c>
      <c r="R19" s="194">
        <v>304</v>
      </c>
      <c r="S19" s="194">
        <v>327</v>
      </c>
      <c r="T19" s="194">
        <v>269</v>
      </c>
      <c r="U19" s="140">
        <f t="shared" si="12"/>
        <v>82.262996941896034</v>
      </c>
      <c r="V19" s="194">
        <v>306</v>
      </c>
      <c r="W19" s="194">
        <v>238</v>
      </c>
      <c r="X19" s="140">
        <f t="shared" si="14"/>
        <v>77.777777777777786</v>
      </c>
    </row>
    <row r="20" spans="1:24" ht="16.5" customHeight="1" x14ac:dyDescent="0.25">
      <c r="A20" s="125" t="s">
        <v>56</v>
      </c>
      <c r="B20" s="194">
        <v>299</v>
      </c>
      <c r="C20" s="194">
        <v>401</v>
      </c>
      <c r="D20" s="194">
        <v>274</v>
      </c>
      <c r="E20" s="140">
        <f t="shared" si="1"/>
        <v>68.329177057356603</v>
      </c>
      <c r="F20" s="194">
        <v>100</v>
      </c>
      <c r="G20" s="194">
        <v>62</v>
      </c>
      <c r="H20" s="140">
        <f t="shared" si="3"/>
        <v>62</v>
      </c>
      <c r="I20" s="194">
        <v>29</v>
      </c>
      <c r="J20" s="194">
        <v>24</v>
      </c>
      <c r="K20" s="140">
        <f t="shared" si="5"/>
        <v>82.758620689655174</v>
      </c>
      <c r="L20" s="194">
        <v>2</v>
      </c>
      <c r="M20" s="194">
        <v>0</v>
      </c>
      <c r="N20" s="140">
        <f t="shared" si="7"/>
        <v>0</v>
      </c>
      <c r="O20" s="205">
        <v>385</v>
      </c>
      <c r="P20" s="194">
        <v>262</v>
      </c>
      <c r="Q20" s="140">
        <f t="shared" si="9"/>
        <v>68.051948051948045</v>
      </c>
      <c r="R20" s="194">
        <v>160</v>
      </c>
      <c r="S20" s="194">
        <v>243</v>
      </c>
      <c r="T20" s="194">
        <v>155</v>
      </c>
      <c r="U20" s="140">
        <f t="shared" si="12"/>
        <v>63.786008230452673</v>
      </c>
      <c r="V20" s="194">
        <v>231</v>
      </c>
      <c r="W20" s="194">
        <v>143</v>
      </c>
      <c r="X20" s="140">
        <f t="shared" si="14"/>
        <v>61.904761904761905</v>
      </c>
    </row>
    <row r="21" spans="1:24" ht="16.5" customHeight="1" x14ac:dyDescent="0.25">
      <c r="A21" s="125" t="s">
        <v>57</v>
      </c>
      <c r="B21" s="194">
        <v>271</v>
      </c>
      <c r="C21" s="194">
        <v>488</v>
      </c>
      <c r="D21" s="194">
        <v>261</v>
      </c>
      <c r="E21" s="140">
        <f t="shared" si="1"/>
        <v>53.483606557377051</v>
      </c>
      <c r="F21" s="194">
        <v>97</v>
      </c>
      <c r="G21" s="194">
        <v>42</v>
      </c>
      <c r="H21" s="140">
        <f t="shared" si="3"/>
        <v>43.298969072164951</v>
      </c>
      <c r="I21" s="194">
        <v>39</v>
      </c>
      <c r="J21" s="194">
        <v>32</v>
      </c>
      <c r="K21" s="140">
        <f t="shared" si="5"/>
        <v>82.051282051282044</v>
      </c>
      <c r="L21" s="194">
        <v>2</v>
      </c>
      <c r="M21" s="194">
        <v>0</v>
      </c>
      <c r="N21" s="140">
        <f t="shared" si="7"/>
        <v>0</v>
      </c>
      <c r="O21" s="205">
        <v>481</v>
      </c>
      <c r="P21" s="194">
        <v>248</v>
      </c>
      <c r="Q21" s="140">
        <f t="shared" si="9"/>
        <v>51.559251559251564</v>
      </c>
      <c r="R21" s="194">
        <v>155</v>
      </c>
      <c r="S21" s="194">
        <v>279</v>
      </c>
      <c r="T21" s="194">
        <v>154</v>
      </c>
      <c r="U21" s="140">
        <f t="shared" si="12"/>
        <v>55.197132616487451</v>
      </c>
      <c r="V21" s="194">
        <v>260</v>
      </c>
      <c r="W21" s="194">
        <v>135</v>
      </c>
      <c r="X21" s="140">
        <f t="shared" si="14"/>
        <v>51.923076923076927</v>
      </c>
    </row>
    <row r="22" spans="1:24" ht="16.5" customHeight="1" x14ac:dyDescent="0.25">
      <c r="A22" s="125" t="s">
        <v>58</v>
      </c>
      <c r="B22" s="194">
        <v>254</v>
      </c>
      <c r="C22" s="194">
        <v>419</v>
      </c>
      <c r="D22" s="194">
        <v>241</v>
      </c>
      <c r="E22" s="140">
        <f t="shared" si="1"/>
        <v>57.517899761336508</v>
      </c>
      <c r="F22" s="194">
        <v>81</v>
      </c>
      <c r="G22" s="194">
        <v>33</v>
      </c>
      <c r="H22" s="140">
        <f t="shared" si="3"/>
        <v>40.74074074074074</v>
      </c>
      <c r="I22" s="194">
        <v>85</v>
      </c>
      <c r="J22" s="194">
        <v>8</v>
      </c>
      <c r="K22" s="140">
        <f t="shared" si="5"/>
        <v>9.4117647058823533</v>
      </c>
      <c r="L22" s="194">
        <v>3</v>
      </c>
      <c r="M22" s="194">
        <v>0</v>
      </c>
      <c r="N22" s="140">
        <f t="shared" si="7"/>
        <v>0</v>
      </c>
      <c r="O22" s="205">
        <v>383</v>
      </c>
      <c r="P22" s="194">
        <v>223</v>
      </c>
      <c r="Q22" s="140">
        <f t="shared" si="9"/>
        <v>58.224543080939952</v>
      </c>
      <c r="R22" s="194">
        <v>142</v>
      </c>
      <c r="S22" s="194">
        <v>256</v>
      </c>
      <c r="T22" s="194">
        <v>142</v>
      </c>
      <c r="U22" s="140">
        <f t="shared" si="12"/>
        <v>55.46875</v>
      </c>
      <c r="V22" s="194">
        <v>230</v>
      </c>
      <c r="W22" s="194">
        <v>130</v>
      </c>
      <c r="X22" s="140">
        <f t="shared" si="14"/>
        <v>56.521739130434781</v>
      </c>
    </row>
    <row r="23" spans="1:24" ht="16.5" customHeight="1" x14ac:dyDescent="0.25">
      <c r="A23" s="125" t="s">
        <v>59</v>
      </c>
      <c r="B23" s="194">
        <v>993</v>
      </c>
      <c r="C23" s="194">
        <v>1243</v>
      </c>
      <c r="D23" s="194">
        <v>881</v>
      </c>
      <c r="E23" s="140">
        <f t="shared" si="1"/>
        <v>70.876910699919549</v>
      </c>
      <c r="F23" s="194">
        <v>260</v>
      </c>
      <c r="G23" s="194">
        <v>211</v>
      </c>
      <c r="H23" s="140">
        <f t="shared" si="3"/>
        <v>81.15384615384616</v>
      </c>
      <c r="I23" s="194">
        <v>142</v>
      </c>
      <c r="J23" s="194">
        <v>94</v>
      </c>
      <c r="K23" s="140">
        <f t="shared" si="5"/>
        <v>66.197183098591552</v>
      </c>
      <c r="L23" s="194">
        <v>14</v>
      </c>
      <c r="M23" s="194">
        <v>9</v>
      </c>
      <c r="N23" s="140">
        <f t="shared" si="7"/>
        <v>64.285714285714292</v>
      </c>
      <c r="O23" s="205">
        <v>1142</v>
      </c>
      <c r="P23" s="194">
        <v>812</v>
      </c>
      <c r="Q23" s="140">
        <f t="shared" si="9"/>
        <v>71.103327495621713</v>
      </c>
      <c r="R23" s="194">
        <v>507</v>
      </c>
      <c r="S23" s="194">
        <v>691</v>
      </c>
      <c r="T23" s="194">
        <v>458</v>
      </c>
      <c r="U23" s="140">
        <f t="shared" si="12"/>
        <v>66.280752532561507</v>
      </c>
      <c r="V23" s="194">
        <v>607</v>
      </c>
      <c r="W23" s="194">
        <v>410</v>
      </c>
      <c r="X23" s="140">
        <f t="shared" si="14"/>
        <v>67.545304777594723</v>
      </c>
    </row>
    <row r="24" spans="1:24" ht="16.5" customHeight="1" x14ac:dyDescent="0.25">
      <c r="A24" s="125" t="s">
        <v>60</v>
      </c>
      <c r="B24" s="194">
        <v>949</v>
      </c>
      <c r="C24" s="194">
        <v>1299</v>
      </c>
      <c r="D24" s="194">
        <v>863</v>
      </c>
      <c r="E24" s="140">
        <f t="shared" si="1"/>
        <v>66.435719784449574</v>
      </c>
      <c r="F24" s="194">
        <v>322</v>
      </c>
      <c r="G24" s="194">
        <v>187</v>
      </c>
      <c r="H24" s="140">
        <f t="shared" si="3"/>
        <v>58.074534161490689</v>
      </c>
      <c r="I24" s="194">
        <v>198</v>
      </c>
      <c r="J24" s="194">
        <v>59</v>
      </c>
      <c r="K24" s="140">
        <f t="shared" si="5"/>
        <v>29.797979797979796</v>
      </c>
      <c r="L24" s="194">
        <v>21</v>
      </c>
      <c r="M24" s="194">
        <v>0</v>
      </c>
      <c r="N24" s="140">
        <f t="shared" si="7"/>
        <v>0</v>
      </c>
      <c r="O24" s="205">
        <v>1277</v>
      </c>
      <c r="P24" s="194">
        <v>846</v>
      </c>
      <c r="Q24" s="140">
        <f t="shared" si="9"/>
        <v>66.249021143304617</v>
      </c>
      <c r="R24" s="194">
        <v>465</v>
      </c>
      <c r="S24" s="194">
        <v>691</v>
      </c>
      <c r="T24" s="194">
        <v>449</v>
      </c>
      <c r="U24" s="140">
        <f t="shared" si="12"/>
        <v>64.978292329956588</v>
      </c>
      <c r="V24" s="194">
        <v>630</v>
      </c>
      <c r="W24" s="194">
        <v>407</v>
      </c>
      <c r="X24" s="140">
        <f t="shared" si="14"/>
        <v>64.603174603174608</v>
      </c>
    </row>
    <row r="25" spans="1:24" ht="39" customHeight="1" x14ac:dyDescent="0.25">
      <c r="B25" s="223" t="s">
        <v>77</v>
      </c>
      <c r="C25" s="223"/>
      <c r="D25" s="223"/>
      <c r="E25" s="223"/>
      <c r="F25" s="223"/>
      <c r="G25" s="223"/>
      <c r="H25" s="223"/>
      <c r="I25" s="223"/>
      <c r="J25" s="223"/>
      <c r="K25" s="223"/>
      <c r="L25" s="167"/>
      <c r="M25" s="167"/>
      <c r="N25" s="167"/>
      <c r="O25" s="167"/>
      <c r="P25" s="65"/>
      <c r="Q25" s="66"/>
      <c r="R25" s="66"/>
    </row>
  </sheetData>
  <mergeCells count="10">
    <mergeCell ref="A4:A5"/>
    <mergeCell ref="B25:K25"/>
    <mergeCell ref="B1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1" zoomScale="85" zoomScaleNormal="85" zoomScaleSheetLayoutView="85" workbookViewId="0">
      <selection activeCell="I28" sqref="I28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49" t="s">
        <v>100</v>
      </c>
      <c r="C2" s="249"/>
      <c r="D2" s="249"/>
      <c r="E2" s="249"/>
      <c r="F2" s="249"/>
      <c r="G2" s="249"/>
      <c r="H2" s="249"/>
      <c r="I2" s="249"/>
      <c r="J2" s="249"/>
      <c r="K2" s="249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46"/>
      <c r="B4" s="164" t="s">
        <v>72</v>
      </c>
      <c r="C4" s="240" t="s">
        <v>20</v>
      </c>
      <c r="D4" s="240"/>
      <c r="E4" s="240"/>
      <c r="F4" s="240" t="s">
        <v>31</v>
      </c>
      <c r="G4" s="240"/>
      <c r="H4" s="240"/>
      <c r="I4" s="240" t="s">
        <v>15</v>
      </c>
      <c r="J4" s="240"/>
      <c r="K4" s="240"/>
      <c r="L4" s="240" t="s">
        <v>21</v>
      </c>
      <c r="M4" s="240"/>
      <c r="N4" s="240"/>
      <c r="O4" s="240" t="s">
        <v>10</v>
      </c>
      <c r="P4" s="240"/>
      <c r="Q4" s="240"/>
      <c r="R4" s="172" t="s">
        <v>74</v>
      </c>
      <c r="S4" s="241" t="s">
        <v>17</v>
      </c>
      <c r="T4" s="241"/>
      <c r="U4" s="241"/>
      <c r="V4" s="240" t="s">
        <v>16</v>
      </c>
      <c r="W4" s="240"/>
      <c r="X4" s="240"/>
    </row>
    <row r="5" spans="1:24" s="50" customFormat="1" ht="26.25" customHeight="1" x14ac:dyDescent="0.2">
      <c r="A5" s="246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9" customFormat="1" ht="24" customHeight="1" x14ac:dyDescent="0.25">
      <c r="A7" s="124" t="s">
        <v>43</v>
      </c>
      <c r="B7" s="139">
        <f>SUM(B8:B24)</f>
        <v>6162</v>
      </c>
      <c r="C7" s="139">
        <f t="shared" ref="C7:D7" si="0">SUM(C8:C24)</f>
        <v>7741</v>
      </c>
      <c r="D7" s="139">
        <f t="shared" si="0"/>
        <v>4948</v>
      </c>
      <c r="E7" s="140">
        <f t="shared" ref="E7:E24" si="1">D7/C7*100</f>
        <v>63.919390259656375</v>
      </c>
      <c r="F7" s="139">
        <f t="shared" ref="F7:G7" si="2">SUM(F8:F24)</f>
        <v>2179</v>
      </c>
      <c r="G7" s="139">
        <f t="shared" si="2"/>
        <v>1587</v>
      </c>
      <c r="H7" s="140">
        <f t="shared" ref="H7:H24" si="3">G7/F7*100</f>
        <v>72.831574116567239</v>
      </c>
      <c r="I7" s="139">
        <f t="shared" ref="I7:J7" si="4">SUM(I8:I24)</f>
        <v>756</v>
      </c>
      <c r="J7" s="139">
        <f t="shared" si="4"/>
        <v>411</v>
      </c>
      <c r="K7" s="140">
        <f t="shared" ref="K7:K24" si="5">J7/I7*100</f>
        <v>54.36507936507936</v>
      </c>
      <c r="L7" s="139">
        <f t="shared" ref="L7:M7" si="6">SUM(L8:L24)</f>
        <v>142</v>
      </c>
      <c r="M7" s="139">
        <f t="shared" si="6"/>
        <v>42</v>
      </c>
      <c r="N7" s="140">
        <f t="shared" ref="N7:N21" si="7">M7/L7*100</f>
        <v>29.577464788732392</v>
      </c>
      <c r="O7" s="139">
        <f t="shared" ref="O7:P7" si="8">SUM(O8:O24)</f>
        <v>7212</v>
      </c>
      <c r="P7" s="139">
        <f t="shared" si="8"/>
        <v>4572</v>
      </c>
      <c r="Q7" s="140">
        <f t="shared" ref="Q7:Q24" si="9">P7/O7*100</f>
        <v>63.394342762063225</v>
      </c>
      <c r="R7" s="139">
        <f t="shared" ref="R7" si="10">SUM(R8:R24)</f>
        <v>3075</v>
      </c>
      <c r="S7" s="139">
        <f t="shared" ref="S7:T7" si="11">SUM(S8:S24)</f>
        <v>4078</v>
      </c>
      <c r="T7" s="139">
        <f t="shared" si="11"/>
        <v>2589</v>
      </c>
      <c r="U7" s="140">
        <f t="shared" ref="U7:U24" si="12">T7/S7*100</f>
        <v>63.48700343305542</v>
      </c>
      <c r="V7" s="139">
        <f t="shared" ref="V7:W7" si="13">SUM(V8:V24)</f>
        <v>3644</v>
      </c>
      <c r="W7" s="139">
        <f t="shared" si="13"/>
        <v>2366</v>
      </c>
      <c r="X7" s="140">
        <f t="shared" ref="X7:X24" si="14">W7/V7*100</f>
        <v>64.92864983534578</v>
      </c>
    </row>
    <row r="8" spans="1:24" ht="18" customHeight="1" x14ac:dyDescent="0.25">
      <c r="A8" s="125" t="s">
        <v>44</v>
      </c>
      <c r="B8" s="272">
        <v>113</v>
      </c>
      <c r="C8" s="141">
        <v>114</v>
      </c>
      <c r="D8" s="141">
        <v>105</v>
      </c>
      <c r="E8" s="140">
        <f t="shared" si="1"/>
        <v>92.10526315789474</v>
      </c>
      <c r="F8" s="206">
        <v>42</v>
      </c>
      <c r="G8" s="209">
        <v>35</v>
      </c>
      <c r="H8" s="140">
        <f t="shared" si="3"/>
        <v>83.333333333333343</v>
      </c>
      <c r="I8" s="141">
        <v>6</v>
      </c>
      <c r="J8" s="141">
        <v>12</v>
      </c>
      <c r="K8" s="140">
        <f t="shared" si="5"/>
        <v>200</v>
      </c>
      <c r="L8" s="141">
        <v>3</v>
      </c>
      <c r="M8" s="141">
        <v>9</v>
      </c>
      <c r="N8" s="140">
        <f t="shared" si="7"/>
        <v>300</v>
      </c>
      <c r="O8" s="207">
        <v>110</v>
      </c>
      <c r="P8" s="207">
        <v>102</v>
      </c>
      <c r="Q8" s="140">
        <f t="shared" si="9"/>
        <v>92.72727272727272</v>
      </c>
      <c r="R8" s="273">
        <v>60</v>
      </c>
      <c r="S8" s="194">
        <v>56</v>
      </c>
      <c r="T8" s="194">
        <v>59</v>
      </c>
      <c r="U8" s="140">
        <f t="shared" si="12"/>
        <v>105.35714285714286</v>
      </c>
      <c r="V8" s="208">
        <v>51</v>
      </c>
      <c r="W8" s="194">
        <v>53</v>
      </c>
      <c r="X8" s="140">
        <f t="shared" si="14"/>
        <v>103.92156862745099</v>
      </c>
    </row>
    <row r="9" spans="1:24" ht="18" customHeight="1" x14ac:dyDescent="0.25">
      <c r="A9" s="125" t="s">
        <v>45</v>
      </c>
      <c r="B9" s="272">
        <v>1276</v>
      </c>
      <c r="C9" s="141">
        <v>1719</v>
      </c>
      <c r="D9" s="141">
        <v>999</v>
      </c>
      <c r="E9" s="140">
        <f t="shared" si="1"/>
        <v>58.1151832460733</v>
      </c>
      <c r="F9" s="206">
        <v>271</v>
      </c>
      <c r="G9" s="209">
        <v>174</v>
      </c>
      <c r="H9" s="140">
        <f t="shared" si="3"/>
        <v>64.206642066420656</v>
      </c>
      <c r="I9" s="141">
        <v>55</v>
      </c>
      <c r="J9" s="141">
        <v>17</v>
      </c>
      <c r="K9" s="140">
        <f t="shared" si="5"/>
        <v>30.909090909090907</v>
      </c>
      <c r="L9" s="141">
        <v>3</v>
      </c>
      <c r="M9" s="141">
        <v>0</v>
      </c>
      <c r="N9" s="140">
        <f t="shared" si="7"/>
        <v>0</v>
      </c>
      <c r="O9" s="207">
        <v>1515</v>
      </c>
      <c r="P9" s="207">
        <v>846</v>
      </c>
      <c r="Q9" s="140">
        <f t="shared" si="9"/>
        <v>55.841584158415849</v>
      </c>
      <c r="R9" s="273">
        <v>717</v>
      </c>
      <c r="S9" s="194">
        <v>1004</v>
      </c>
      <c r="T9" s="194">
        <v>561</v>
      </c>
      <c r="U9" s="140">
        <f t="shared" si="12"/>
        <v>55.876494023904378</v>
      </c>
      <c r="V9" s="208">
        <v>851</v>
      </c>
      <c r="W9" s="194">
        <v>496</v>
      </c>
      <c r="X9" s="140">
        <f t="shared" si="14"/>
        <v>58.284371327849591</v>
      </c>
    </row>
    <row r="10" spans="1:24" ht="18" customHeight="1" x14ac:dyDescent="0.25">
      <c r="A10" s="125" t="s">
        <v>46</v>
      </c>
      <c r="B10" s="272">
        <v>171</v>
      </c>
      <c r="C10" s="141">
        <v>219</v>
      </c>
      <c r="D10" s="141">
        <v>119</v>
      </c>
      <c r="E10" s="140">
        <f t="shared" si="1"/>
        <v>54.337899543378995</v>
      </c>
      <c r="F10" s="206">
        <v>45</v>
      </c>
      <c r="G10" s="209">
        <v>34</v>
      </c>
      <c r="H10" s="140">
        <f t="shared" si="3"/>
        <v>75.555555555555557</v>
      </c>
      <c r="I10" s="141">
        <v>14</v>
      </c>
      <c r="J10" s="141">
        <v>13</v>
      </c>
      <c r="K10" s="140">
        <f t="shared" si="5"/>
        <v>92.857142857142861</v>
      </c>
      <c r="L10" s="141">
        <v>0</v>
      </c>
      <c r="M10" s="141">
        <v>0</v>
      </c>
      <c r="N10" s="140" t="s">
        <v>70</v>
      </c>
      <c r="O10" s="207">
        <v>188</v>
      </c>
      <c r="P10" s="207">
        <v>103</v>
      </c>
      <c r="Q10" s="140">
        <f t="shared" si="9"/>
        <v>54.787234042553187</v>
      </c>
      <c r="R10" s="273">
        <v>73</v>
      </c>
      <c r="S10" s="194">
        <v>120</v>
      </c>
      <c r="T10" s="194">
        <v>61</v>
      </c>
      <c r="U10" s="140">
        <f t="shared" si="12"/>
        <v>50.833333333333329</v>
      </c>
      <c r="V10" s="208">
        <v>110</v>
      </c>
      <c r="W10" s="194">
        <v>59</v>
      </c>
      <c r="X10" s="140">
        <f t="shared" si="14"/>
        <v>53.63636363636364</v>
      </c>
    </row>
    <row r="11" spans="1:24" ht="18" customHeight="1" x14ac:dyDescent="0.25">
      <c r="A11" s="125" t="s">
        <v>47</v>
      </c>
      <c r="B11" s="272">
        <v>300</v>
      </c>
      <c r="C11" s="141">
        <v>375</v>
      </c>
      <c r="D11" s="141">
        <v>248</v>
      </c>
      <c r="E11" s="140">
        <f t="shared" si="1"/>
        <v>66.133333333333326</v>
      </c>
      <c r="F11" s="206">
        <v>65</v>
      </c>
      <c r="G11" s="209">
        <v>42</v>
      </c>
      <c r="H11" s="140">
        <f t="shared" si="3"/>
        <v>64.615384615384613</v>
      </c>
      <c r="I11" s="141">
        <v>15</v>
      </c>
      <c r="J11" s="141">
        <v>9</v>
      </c>
      <c r="K11" s="140">
        <f t="shared" si="5"/>
        <v>60</v>
      </c>
      <c r="L11" s="141">
        <v>1</v>
      </c>
      <c r="M11" s="141">
        <v>0</v>
      </c>
      <c r="N11" s="140">
        <f t="shared" si="7"/>
        <v>0</v>
      </c>
      <c r="O11" s="207">
        <v>346</v>
      </c>
      <c r="P11" s="207">
        <v>234</v>
      </c>
      <c r="Q11" s="140">
        <f t="shared" si="9"/>
        <v>67.630057803468219</v>
      </c>
      <c r="R11" s="273">
        <v>193</v>
      </c>
      <c r="S11" s="194">
        <v>225</v>
      </c>
      <c r="T11" s="194">
        <v>168</v>
      </c>
      <c r="U11" s="140">
        <f t="shared" si="12"/>
        <v>74.666666666666671</v>
      </c>
      <c r="V11" s="208">
        <v>213</v>
      </c>
      <c r="W11" s="194">
        <v>163</v>
      </c>
      <c r="X11" s="140">
        <f t="shared" si="14"/>
        <v>76.525821596244143</v>
      </c>
    </row>
    <row r="12" spans="1:24" ht="18" customHeight="1" x14ac:dyDescent="0.25">
      <c r="A12" s="125" t="s">
        <v>48</v>
      </c>
      <c r="B12" s="272">
        <v>220</v>
      </c>
      <c r="C12" s="141">
        <v>302</v>
      </c>
      <c r="D12" s="141">
        <v>192</v>
      </c>
      <c r="E12" s="140">
        <f t="shared" si="1"/>
        <v>63.576158940397356</v>
      </c>
      <c r="F12" s="206">
        <v>63</v>
      </c>
      <c r="G12" s="209">
        <v>48</v>
      </c>
      <c r="H12" s="140">
        <f t="shared" si="3"/>
        <v>76.19047619047619</v>
      </c>
      <c r="I12" s="141">
        <v>18</v>
      </c>
      <c r="J12" s="141">
        <v>22</v>
      </c>
      <c r="K12" s="140">
        <f t="shared" si="5"/>
        <v>122.22222222222223</v>
      </c>
      <c r="L12" s="141">
        <v>0</v>
      </c>
      <c r="M12" s="141">
        <v>0</v>
      </c>
      <c r="N12" s="140" t="s">
        <v>70</v>
      </c>
      <c r="O12" s="207">
        <v>295</v>
      </c>
      <c r="P12" s="207">
        <v>174</v>
      </c>
      <c r="Q12" s="140">
        <f t="shared" si="9"/>
        <v>58.983050847457633</v>
      </c>
      <c r="R12" s="273">
        <v>104</v>
      </c>
      <c r="S12" s="194">
        <v>180</v>
      </c>
      <c r="T12" s="194">
        <v>103</v>
      </c>
      <c r="U12" s="140">
        <f t="shared" si="12"/>
        <v>57.222222222222221</v>
      </c>
      <c r="V12" s="208">
        <v>172</v>
      </c>
      <c r="W12" s="194">
        <v>101</v>
      </c>
      <c r="X12" s="140">
        <f t="shared" si="14"/>
        <v>58.720930232558146</v>
      </c>
    </row>
    <row r="13" spans="1:24" ht="18" customHeight="1" x14ac:dyDescent="0.25">
      <c r="A13" s="125" t="s">
        <v>49</v>
      </c>
      <c r="B13" s="272">
        <v>268</v>
      </c>
      <c r="C13" s="141">
        <v>380</v>
      </c>
      <c r="D13" s="141">
        <v>235</v>
      </c>
      <c r="E13" s="140">
        <f t="shared" si="1"/>
        <v>61.842105263157897</v>
      </c>
      <c r="F13" s="206">
        <v>110</v>
      </c>
      <c r="G13" s="209">
        <v>101</v>
      </c>
      <c r="H13" s="140">
        <f t="shared" si="3"/>
        <v>91.818181818181827</v>
      </c>
      <c r="I13" s="141">
        <v>61</v>
      </c>
      <c r="J13" s="141">
        <v>13</v>
      </c>
      <c r="K13" s="140">
        <f t="shared" si="5"/>
        <v>21.311475409836063</v>
      </c>
      <c r="L13" s="141">
        <v>3</v>
      </c>
      <c r="M13" s="141">
        <v>0</v>
      </c>
      <c r="N13" s="140">
        <f t="shared" si="7"/>
        <v>0</v>
      </c>
      <c r="O13" s="207">
        <v>349</v>
      </c>
      <c r="P13" s="207">
        <v>214</v>
      </c>
      <c r="Q13" s="140">
        <f t="shared" si="9"/>
        <v>61.318051575931229</v>
      </c>
      <c r="R13" s="273">
        <v>96</v>
      </c>
      <c r="S13" s="194">
        <v>188</v>
      </c>
      <c r="T13" s="194">
        <v>92</v>
      </c>
      <c r="U13" s="140">
        <f t="shared" si="12"/>
        <v>48.936170212765958</v>
      </c>
      <c r="V13" s="208">
        <v>168</v>
      </c>
      <c r="W13" s="194">
        <v>88</v>
      </c>
      <c r="X13" s="140">
        <f t="shared" si="14"/>
        <v>52.380952380952387</v>
      </c>
    </row>
    <row r="14" spans="1:24" ht="18" customHeight="1" x14ac:dyDescent="0.25">
      <c r="A14" s="125" t="s">
        <v>50</v>
      </c>
      <c r="B14" s="272">
        <v>378</v>
      </c>
      <c r="C14" s="141">
        <v>466</v>
      </c>
      <c r="D14" s="141">
        <v>330</v>
      </c>
      <c r="E14" s="140">
        <f t="shared" si="1"/>
        <v>70.815450643776828</v>
      </c>
      <c r="F14" s="206">
        <v>174</v>
      </c>
      <c r="G14" s="209">
        <v>151</v>
      </c>
      <c r="H14" s="140">
        <f t="shared" si="3"/>
        <v>86.781609195402297</v>
      </c>
      <c r="I14" s="141">
        <v>79</v>
      </c>
      <c r="J14" s="141">
        <v>60</v>
      </c>
      <c r="K14" s="140">
        <f t="shared" si="5"/>
        <v>75.949367088607602</v>
      </c>
      <c r="L14" s="141">
        <v>2</v>
      </c>
      <c r="M14" s="141">
        <v>0</v>
      </c>
      <c r="N14" s="140">
        <f t="shared" si="7"/>
        <v>0</v>
      </c>
      <c r="O14" s="207">
        <v>441</v>
      </c>
      <c r="P14" s="207">
        <v>310</v>
      </c>
      <c r="Q14" s="140">
        <f t="shared" si="9"/>
        <v>70.29478458049887</v>
      </c>
      <c r="R14" s="273">
        <v>151</v>
      </c>
      <c r="S14" s="194">
        <v>255</v>
      </c>
      <c r="T14" s="194">
        <v>129</v>
      </c>
      <c r="U14" s="140">
        <f t="shared" si="12"/>
        <v>50.588235294117645</v>
      </c>
      <c r="V14" s="208">
        <v>224</v>
      </c>
      <c r="W14" s="194">
        <v>107</v>
      </c>
      <c r="X14" s="140">
        <f t="shared" si="14"/>
        <v>47.767857142857146</v>
      </c>
    </row>
    <row r="15" spans="1:24" ht="18" customHeight="1" x14ac:dyDescent="0.25">
      <c r="A15" s="125" t="s">
        <v>51</v>
      </c>
      <c r="B15" s="272">
        <v>295</v>
      </c>
      <c r="C15" s="141">
        <v>486</v>
      </c>
      <c r="D15" s="141">
        <v>242</v>
      </c>
      <c r="E15" s="140">
        <f t="shared" si="1"/>
        <v>49.794238683127574</v>
      </c>
      <c r="F15" s="206">
        <v>241</v>
      </c>
      <c r="G15" s="209">
        <v>157</v>
      </c>
      <c r="H15" s="140">
        <f t="shared" si="3"/>
        <v>65.145228215767631</v>
      </c>
      <c r="I15" s="141">
        <v>30</v>
      </c>
      <c r="J15" s="141">
        <v>16</v>
      </c>
      <c r="K15" s="140">
        <f t="shared" si="5"/>
        <v>53.333333333333336</v>
      </c>
      <c r="L15" s="141">
        <v>11</v>
      </c>
      <c r="M15" s="141">
        <v>2</v>
      </c>
      <c r="N15" s="140">
        <f t="shared" si="7"/>
        <v>18.181818181818183</v>
      </c>
      <c r="O15" s="207">
        <v>465</v>
      </c>
      <c r="P15" s="207">
        <v>227</v>
      </c>
      <c r="Q15" s="140">
        <f t="shared" si="9"/>
        <v>48.817204301075265</v>
      </c>
      <c r="R15" s="273">
        <v>86</v>
      </c>
      <c r="S15" s="194">
        <v>179</v>
      </c>
      <c r="T15" s="194">
        <v>78</v>
      </c>
      <c r="U15" s="140">
        <f t="shared" si="12"/>
        <v>43.575418994413404</v>
      </c>
      <c r="V15" s="208">
        <v>166</v>
      </c>
      <c r="W15" s="194">
        <v>78</v>
      </c>
      <c r="X15" s="140">
        <f t="shared" si="14"/>
        <v>46.987951807228917</v>
      </c>
    </row>
    <row r="16" spans="1:24" ht="18" customHeight="1" x14ac:dyDescent="0.25">
      <c r="A16" s="125" t="s">
        <v>52</v>
      </c>
      <c r="B16" s="272">
        <v>320</v>
      </c>
      <c r="C16" s="141">
        <v>437</v>
      </c>
      <c r="D16" s="141">
        <v>292</v>
      </c>
      <c r="E16" s="140">
        <f t="shared" si="1"/>
        <v>66.819221967963387</v>
      </c>
      <c r="F16" s="206">
        <v>127</v>
      </c>
      <c r="G16" s="209">
        <v>61</v>
      </c>
      <c r="H16" s="140">
        <f t="shared" si="3"/>
        <v>48.031496062992126</v>
      </c>
      <c r="I16" s="141">
        <v>43</v>
      </c>
      <c r="J16" s="141">
        <v>30</v>
      </c>
      <c r="K16" s="140">
        <f t="shared" si="5"/>
        <v>69.767441860465112</v>
      </c>
      <c r="L16" s="141">
        <v>0</v>
      </c>
      <c r="M16" s="141">
        <v>0</v>
      </c>
      <c r="N16" s="140" t="s">
        <v>70</v>
      </c>
      <c r="O16" s="207">
        <v>397</v>
      </c>
      <c r="P16" s="207">
        <v>269</v>
      </c>
      <c r="Q16" s="140">
        <f t="shared" si="9"/>
        <v>67.758186397984886</v>
      </c>
      <c r="R16" s="273">
        <v>152</v>
      </c>
      <c r="S16" s="194">
        <v>215</v>
      </c>
      <c r="T16" s="194">
        <v>143</v>
      </c>
      <c r="U16" s="140">
        <f t="shared" si="12"/>
        <v>66.511627906976742</v>
      </c>
      <c r="V16" s="208">
        <v>193</v>
      </c>
      <c r="W16" s="194">
        <v>126</v>
      </c>
      <c r="X16" s="140">
        <f t="shared" si="14"/>
        <v>65.284974093264253</v>
      </c>
    </row>
    <row r="17" spans="1:24" ht="18" customHeight="1" x14ac:dyDescent="0.25">
      <c r="A17" s="125" t="s">
        <v>53</v>
      </c>
      <c r="B17" s="272">
        <v>462</v>
      </c>
      <c r="C17" s="141">
        <v>448</v>
      </c>
      <c r="D17" s="141">
        <v>326</v>
      </c>
      <c r="E17" s="140">
        <f t="shared" si="1"/>
        <v>72.767857142857139</v>
      </c>
      <c r="F17" s="206">
        <v>125</v>
      </c>
      <c r="G17" s="209">
        <v>126</v>
      </c>
      <c r="H17" s="140">
        <f t="shared" si="3"/>
        <v>100.8</v>
      </c>
      <c r="I17" s="141">
        <v>47</v>
      </c>
      <c r="J17" s="141">
        <v>22</v>
      </c>
      <c r="K17" s="140">
        <f t="shared" si="5"/>
        <v>46.808510638297875</v>
      </c>
      <c r="L17" s="141">
        <v>4</v>
      </c>
      <c r="M17" s="141">
        <v>0</v>
      </c>
      <c r="N17" s="140">
        <f t="shared" si="7"/>
        <v>0</v>
      </c>
      <c r="O17" s="207">
        <v>429</v>
      </c>
      <c r="P17" s="207">
        <v>307</v>
      </c>
      <c r="Q17" s="140">
        <f t="shared" si="9"/>
        <v>71.561771561771565</v>
      </c>
      <c r="R17" s="273">
        <v>240</v>
      </c>
      <c r="S17" s="194">
        <v>233</v>
      </c>
      <c r="T17" s="194">
        <v>172</v>
      </c>
      <c r="U17" s="140">
        <f t="shared" si="12"/>
        <v>73.819742489270396</v>
      </c>
      <c r="V17" s="208">
        <v>207</v>
      </c>
      <c r="W17" s="194">
        <v>152</v>
      </c>
      <c r="X17" s="140">
        <f t="shared" si="14"/>
        <v>73.429951690821255</v>
      </c>
    </row>
    <row r="18" spans="1:24" ht="18" customHeight="1" x14ac:dyDescent="0.25">
      <c r="A18" s="125" t="s">
        <v>54</v>
      </c>
      <c r="B18" s="272">
        <v>231</v>
      </c>
      <c r="C18" s="141">
        <v>248</v>
      </c>
      <c r="D18" s="141">
        <v>181</v>
      </c>
      <c r="E18" s="140">
        <f t="shared" si="1"/>
        <v>72.983870967741936</v>
      </c>
      <c r="F18" s="206">
        <v>97</v>
      </c>
      <c r="G18" s="209">
        <v>72</v>
      </c>
      <c r="H18" s="140">
        <f t="shared" si="3"/>
        <v>74.226804123711347</v>
      </c>
      <c r="I18" s="141">
        <v>49</v>
      </c>
      <c r="J18" s="141">
        <v>31</v>
      </c>
      <c r="K18" s="140">
        <f t="shared" si="5"/>
        <v>63.265306122448983</v>
      </c>
      <c r="L18" s="141">
        <v>22</v>
      </c>
      <c r="M18" s="141">
        <v>3</v>
      </c>
      <c r="N18" s="140">
        <f t="shared" si="7"/>
        <v>13.636363636363635</v>
      </c>
      <c r="O18" s="207">
        <v>238</v>
      </c>
      <c r="P18" s="207">
        <v>175</v>
      </c>
      <c r="Q18" s="140">
        <f t="shared" si="9"/>
        <v>73.529411764705884</v>
      </c>
      <c r="R18" s="273">
        <v>115</v>
      </c>
      <c r="S18" s="194">
        <v>100</v>
      </c>
      <c r="T18" s="194">
        <v>92</v>
      </c>
      <c r="U18" s="140">
        <f t="shared" si="12"/>
        <v>92</v>
      </c>
      <c r="V18" s="208">
        <v>96</v>
      </c>
      <c r="W18" s="194">
        <v>91</v>
      </c>
      <c r="X18" s="140">
        <f t="shared" si="14"/>
        <v>94.791666666666657</v>
      </c>
    </row>
    <row r="19" spans="1:24" ht="18" customHeight="1" x14ac:dyDescent="0.25">
      <c r="A19" s="125" t="s">
        <v>55</v>
      </c>
      <c r="B19" s="272">
        <v>342</v>
      </c>
      <c r="C19" s="141">
        <v>280</v>
      </c>
      <c r="D19" s="141">
        <v>224</v>
      </c>
      <c r="E19" s="140">
        <f t="shared" si="1"/>
        <v>80</v>
      </c>
      <c r="F19" s="206">
        <v>116</v>
      </c>
      <c r="G19" s="209">
        <v>111</v>
      </c>
      <c r="H19" s="140">
        <f t="shared" si="3"/>
        <v>95.689655172413794</v>
      </c>
      <c r="I19" s="141">
        <v>19</v>
      </c>
      <c r="J19" s="141">
        <v>13</v>
      </c>
      <c r="K19" s="140">
        <f t="shared" si="5"/>
        <v>68.421052631578945</v>
      </c>
      <c r="L19" s="141">
        <v>6</v>
      </c>
      <c r="M19" s="141">
        <v>9</v>
      </c>
      <c r="N19" s="140">
        <f t="shared" si="7"/>
        <v>150</v>
      </c>
      <c r="O19" s="207">
        <v>274</v>
      </c>
      <c r="P19" s="207">
        <v>220</v>
      </c>
      <c r="Q19" s="140">
        <f t="shared" si="9"/>
        <v>80.291970802919707</v>
      </c>
      <c r="R19" s="273">
        <v>175</v>
      </c>
      <c r="S19" s="194">
        <v>130</v>
      </c>
      <c r="T19" s="194">
        <v>124</v>
      </c>
      <c r="U19" s="140">
        <f t="shared" si="12"/>
        <v>95.384615384615387</v>
      </c>
      <c r="V19" s="208">
        <v>123</v>
      </c>
      <c r="W19" s="194">
        <v>115</v>
      </c>
      <c r="X19" s="140">
        <f t="shared" si="14"/>
        <v>93.495934959349597</v>
      </c>
    </row>
    <row r="20" spans="1:24" ht="18" customHeight="1" x14ac:dyDescent="0.25">
      <c r="A20" s="125" t="s">
        <v>56</v>
      </c>
      <c r="B20" s="272">
        <v>234</v>
      </c>
      <c r="C20" s="141">
        <v>295</v>
      </c>
      <c r="D20" s="141">
        <v>204</v>
      </c>
      <c r="E20" s="140">
        <f t="shared" si="1"/>
        <v>69.152542372881356</v>
      </c>
      <c r="F20" s="206">
        <v>103</v>
      </c>
      <c r="G20" s="209">
        <v>72</v>
      </c>
      <c r="H20" s="140">
        <f t="shared" si="3"/>
        <v>69.902912621359221</v>
      </c>
      <c r="I20" s="141">
        <v>53</v>
      </c>
      <c r="J20" s="141">
        <v>20</v>
      </c>
      <c r="K20" s="140">
        <f t="shared" si="5"/>
        <v>37.735849056603776</v>
      </c>
      <c r="L20" s="141">
        <v>13</v>
      </c>
      <c r="M20" s="141">
        <v>0</v>
      </c>
      <c r="N20" s="140">
        <f t="shared" si="7"/>
        <v>0</v>
      </c>
      <c r="O20" s="207">
        <v>289</v>
      </c>
      <c r="P20" s="207">
        <v>197</v>
      </c>
      <c r="Q20" s="140">
        <f t="shared" si="9"/>
        <v>68.16608996539793</v>
      </c>
      <c r="R20" s="273">
        <v>136</v>
      </c>
      <c r="S20" s="194">
        <v>157</v>
      </c>
      <c r="T20" s="194">
        <v>128</v>
      </c>
      <c r="U20" s="140">
        <f t="shared" si="12"/>
        <v>81.528662420382176</v>
      </c>
      <c r="V20" s="208">
        <v>135</v>
      </c>
      <c r="W20" s="194">
        <v>122</v>
      </c>
      <c r="X20" s="140">
        <f t="shared" si="14"/>
        <v>90.370370370370367</v>
      </c>
    </row>
    <row r="21" spans="1:24" ht="18" customHeight="1" x14ac:dyDescent="0.25">
      <c r="A21" s="125" t="s">
        <v>57</v>
      </c>
      <c r="B21" s="272">
        <v>163</v>
      </c>
      <c r="C21" s="141">
        <v>287</v>
      </c>
      <c r="D21" s="141">
        <v>147</v>
      </c>
      <c r="E21" s="140">
        <f t="shared" si="1"/>
        <v>51.219512195121951</v>
      </c>
      <c r="F21" s="206">
        <v>93</v>
      </c>
      <c r="G21" s="209">
        <v>37</v>
      </c>
      <c r="H21" s="140">
        <f t="shared" si="3"/>
        <v>39.784946236559136</v>
      </c>
      <c r="I21" s="141">
        <v>42</v>
      </c>
      <c r="J21" s="141">
        <v>18</v>
      </c>
      <c r="K21" s="140">
        <f t="shared" si="5"/>
        <v>42.857142857142854</v>
      </c>
      <c r="L21" s="141">
        <v>1</v>
      </c>
      <c r="M21" s="141">
        <v>0</v>
      </c>
      <c r="N21" s="140">
        <f t="shared" si="7"/>
        <v>0</v>
      </c>
      <c r="O21" s="207">
        <v>280</v>
      </c>
      <c r="P21" s="207">
        <v>140</v>
      </c>
      <c r="Q21" s="140">
        <f t="shared" si="9"/>
        <v>50</v>
      </c>
      <c r="R21" s="273">
        <v>84</v>
      </c>
      <c r="S21" s="194">
        <v>160</v>
      </c>
      <c r="T21" s="194">
        <v>80</v>
      </c>
      <c r="U21" s="140">
        <f t="shared" si="12"/>
        <v>50</v>
      </c>
      <c r="V21" s="208">
        <v>147</v>
      </c>
      <c r="W21" s="194">
        <v>67</v>
      </c>
      <c r="X21" s="140">
        <f t="shared" si="14"/>
        <v>45.57823129251701</v>
      </c>
    </row>
    <row r="22" spans="1:24" ht="18" customHeight="1" x14ac:dyDescent="0.25">
      <c r="A22" s="125" t="s">
        <v>58</v>
      </c>
      <c r="B22" s="272">
        <v>113</v>
      </c>
      <c r="C22" s="141">
        <v>202</v>
      </c>
      <c r="D22" s="141">
        <v>106</v>
      </c>
      <c r="E22" s="140">
        <f t="shared" si="1"/>
        <v>52.475247524752476</v>
      </c>
      <c r="F22" s="206">
        <v>39</v>
      </c>
      <c r="G22" s="209">
        <v>30</v>
      </c>
      <c r="H22" s="140">
        <f t="shared" si="3"/>
        <v>76.923076923076934</v>
      </c>
      <c r="I22" s="141">
        <v>19</v>
      </c>
      <c r="J22" s="141">
        <v>6</v>
      </c>
      <c r="K22" s="140">
        <f t="shared" si="5"/>
        <v>31.578947368421051</v>
      </c>
      <c r="L22" s="141">
        <v>0</v>
      </c>
      <c r="M22" s="141">
        <v>0</v>
      </c>
      <c r="N22" s="140" t="s">
        <v>70</v>
      </c>
      <c r="O22" s="207">
        <v>170</v>
      </c>
      <c r="P22" s="207">
        <v>99</v>
      </c>
      <c r="Q22" s="140">
        <f t="shared" si="9"/>
        <v>58.235294117647065</v>
      </c>
      <c r="R22" s="273">
        <v>53</v>
      </c>
      <c r="S22" s="194">
        <v>114</v>
      </c>
      <c r="T22" s="194">
        <v>53</v>
      </c>
      <c r="U22" s="140">
        <f t="shared" si="12"/>
        <v>46.491228070175438</v>
      </c>
      <c r="V22" s="208">
        <v>104</v>
      </c>
      <c r="W22" s="194">
        <v>50</v>
      </c>
      <c r="X22" s="140">
        <f t="shared" si="14"/>
        <v>48.07692307692308</v>
      </c>
    </row>
    <row r="23" spans="1:24" ht="18" customHeight="1" x14ac:dyDescent="0.25">
      <c r="A23" s="125" t="s">
        <v>59</v>
      </c>
      <c r="B23" s="272">
        <v>631</v>
      </c>
      <c r="C23" s="141">
        <v>709</v>
      </c>
      <c r="D23" s="141">
        <v>452</v>
      </c>
      <c r="E23" s="140">
        <f t="shared" si="1"/>
        <v>63.751763046544433</v>
      </c>
      <c r="F23" s="206">
        <v>207</v>
      </c>
      <c r="G23" s="209">
        <v>161</v>
      </c>
      <c r="H23" s="140">
        <f t="shared" si="3"/>
        <v>77.777777777777786</v>
      </c>
      <c r="I23" s="141">
        <v>52</v>
      </c>
      <c r="J23" s="141">
        <v>29</v>
      </c>
      <c r="K23" s="140">
        <f t="shared" si="5"/>
        <v>55.769230769230774</v>
      </c>
      <c r="L23" s="141">
        <v>40</v>
      </c>
      <c r="M23" s="141">
        <v>12</v>
      </c>
      <c r="N23" s="140">
        <f t="shared" ref="N23:N24" si="15">M23/L23*100</f>
        <v>30</v>
      </c>
      <c r="O23" s="207">
        <v>666</v>
      </c>
      <c r="P23" s="207">
        <v>421</v>
      </c>
      <c r="Q23" s="140">
        <f t="shared" si="9"/>
        <v>63.213213213213216</v>
      </c>
      <c r="R23" s="273">
        <v>315</v>
      </c>
      <c r="S23" s="194">
        <v>385</v>
      </c>
      <c r="T23" s="194">
        <v>249</v>
      </c>
      <c r="U23" s="140">
        <f t="shared" si="12"/>
        <v>64.675324675324674</v>
      </c>
      <c r="V23" s="208">
        <v>338</v>
      </c>
      <c r="W23" s="194">
        <v>227</v>
      </c>
      <c r="X23" s="140">
        <f t="shared" si="14"/>
        <v>67.15976331360946</v>
      </c>
    </row>
    <row r="24" spans="1:24" ht="18" customHeight="1" x14ac:dyDescent="0.25">
      <c r="A24" s="125" t="s">
        <v>60</v>
      </c>
      <c r="B24" s="272">
        <v>645</v>
      </c>
      <c r="C24" s="141">
        <v>774</v>
      </c>
      <c r="D24" s="141">
        <v>546</v>
      </c>
      <c r="E24" s="140">
        <f t="shared" si="1"/>
        <v>70.542635658914733</v>
      </c>
      <c r="F24" s="206">
        <v>261</v>
      </c>
      <c r="G24" s="209">
        <v>175</v>
      </c>
      <c r="H24" s="140">
        <f t="shared" si="3"/>
        <v>67.049808429118769</v>
      </c>
      <c r="I24" s="141">
        <v>154</v>
      </c>
      <c r="J24" s="141">
        <v>80</v>
      </c>
      <c r="K24" s="140">
        <f t="shared" si="5"/>
        <v>51.94805194805194</v>
      </c>
      <c r="L24" s="141">
        <v>33</v>
      </c>
      <c r="M24" s="141">
        <v>7</v>
      </c>
      <c r="N24" s="140">
        <f t="shared" si="15"/>
        <v>21.212121212121211</v>
      </c>
      <c r="O24" s="207">
        <v>760</v>
      </c>
      <c r="P24" s="207">
        <v>534</v>
      </c>
      <c r="Q24" s="140">
        <f t="shared" si="9"/>
        <v>70.263157894736835</v>
      </c>
      <c r="R24" s="273">
        <v>325</v>
      </c>
      <c r="S24" s="194">
        <v>377</v>
      </c>
      <c r="T24" s="194">
        <v>297</v>
      </c>
      <c r="U24" s="140">
        <f t="shared" si="12"/>
        <v>78.779840848806373</v>
      </c>
      <c r="V24" s="208">
        <v>346</v>
      </c>
      <c r="W24" s="194">
        <v>271</v>
      </c>
      <c r="X24" s="140">
        <f t="shared" si="14"/>
        <v>78.323699421965316</v>
      </c>
    </row>
    <row r="25" spans="1:24" ht="45.75" customHeight="1" x14ac:dyDescent="0.25">
      <c r="B25" s="223" t="s">
        <v>77</v>
      </c>
      <c r="C25" s="223"/>
      <c r="D25" s="223"/>
      <c r="E25" s="223"/>
      <c r="F25" s="223"/>
      <c r="G25" s="223"/>
      <c r="H25" s="223"/>
      <c r="I25" s="223"/>
      <c r="J25" s="223"/>
      <c r="K25" s="223"/>
      <c r="L25" s="167"/>
      <c r="M25" s="167"/>
      <c r="N25" s="167"/>
      <c r="O25" s="64"/>
      <c r="P25" s="64"/>
      <c r="Q25" s="66"/>
      <c r="R25" s="66"/>
    </row>
  </sheetData>
  <mergeCells count="10">
    <mergeCell ref="A4:A5"/>
    <mergeCell ref="B25:K25"/>
    <mergeCell ref="B2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N8" sqref="N8"/>
    </sheetView>
  </sheetViews>
  <sheetFormatPr defaultColWidth="8" defaultRowHeight="12.75" x14ac:dyDescent="0.2"/>
  <cols>
    <col min="1" max="1" width="57.42578125" style="103" customWidth="1"/>
    <col min="2" max="2" width="13.7109375" style="15" customWidth="1"/>
    <col min="3" max="3" width="13.42578125" style="15" customWidth="1"/>
    <col min="4" max="4" width="9.7109375" style="103" customWidth="1"/>
    <col min="5" max="5" width="12.28515625" style="103" customWidth="1"/>
    <col min="6" max="7" width="13.7109375" style="103" customWidth="1"/>
    <col min="8" max="8" width="9.7109375" style="103" customWidth="1"/>
    <col min="9" max="9" width="11.140625" style="103" customWidth="1"/>
    <col min="10" max="10" width="10.85546875" style="103" customWidth="1"/>
    <col min="11" max="16384" width="8" style="103"/>
  </cols>
  <sheetData>
    <row r="1" spans="1:13" ht="27" customHeight="1" x14ac:dyDescent="0.2">
      <c r="A1" s="250" t="s">
        <v>68</v>
      </c>
      <c r="B1" s="250"/>
      <c r="C1" s="250"/>
      <c r="D1" s="250"/>
      <c r="E1" s="250"/>
      <c r="F1" s="250"/>
      <c r="G1" s="250"/>
      <c r="H1" s="250"/>
      <c r="I1" s="250"/>
      <c r="J1" s="110"/>
    </row>
    <row r="2" spans="1:13" ht="23.25" customHeight="1" x14ac:dyDescent="0.2">
      <c r="A2" s="251" t="s">
        <v>26</v>
      </c>
      <c r="B2" s="250"/>
      <c r="C2" s="250"/>
      <c r="D2" s="250"/>
      <c r="E2" s="250"/>
      <c r="F2" s="250"/>
      <c r="G2" s="250"/>
      <c r="H2" s="250"/>
      <c r="I2" s="250"/>
      <c r="J2" s="110"/>
    </row>
    <row r="3" spans="1:13" ht="13.5" customHeight="1" x14ac:dyDescent="0.2">
      <c r="A3" s="252"/>
      <c r="B3" s="252"/>
      <c r="C3" s="252"/>
      <c r="D3" s="252"/>
      <c r="E3" s="252"/>
    </row>
    <row r="4" spans="1:13" s="90" customFormat="1" ht="30.75" customHeight="1" x14ac:dyDescent="0.25">
      <c r="A4" s="215" t="s">
        <v>0</v>
      </c>
      <c r="B4" s="253" t="s">
        <v>27</v>
      </c>
      <c r="C4" s="254"/>
      <c r="D4" s="254"/>
      <c r="E4" s="255"/>
      <c r="F4" s="253" t="s">
        <v>28</v>
      </c>
      <c r="G4" s="254"/>
      <c r="H4" s="254"/>
      <c r="I4" s="255"/>
      <c r="J4" s="111"/>
    </row>
    <row r="5" spans="1:13" s="90" customFormat="1" ht="23.25" customHeight="1" x14ac:dyDescent="0.25">
      <c r="A5" s="247"/>
      <c r="B5" s="221" t="s">
        <v>93</v>
      </c>
      <c r="C5" s="221" t="s">
        <v>94</v>
      </c>
      <c r="D5" s="218" t="s">
        <v>1</v>
      </c>
      <c r="E5" s="219"/>
      <c r="F5" s="221" t="s">
        <v>93</v>
      </c>
      <c r="G5" s="221" t="s">
        <v>94</v>
      </c>
      <c r="H5" s="218" t="s">
        <v>1</v>
      </c>
      <c r="I5" s="219"/>
      <c r="J5" s="112"/>
    </row>
    <row r="6" spans="1:13" s="90" customFormat="1" ht="36.75" customHeight="1" x14ac:dyDescent="0.25">
      <c r="A6" s="216"/>
      <c r="B6" s="222"/>
      <c r="C6" s="222"/>
      <c r="D6" s="5" t="s">
        <v>2</v>
      </c>
      <c r="E6" s="6" t="s">
        <v>62</v>
      </c>
      <c r="F6" s="222"/>
      <c r="G6" s="222"/>
      <c r="H6" s="5" t="s">
        <v>2</v>
      </c>
      <c r="I6" s="6" t="s">
        <v>41</v>
      </c>
      <c r="J6" s="113"/>
    </row>
    <row r="7" spans="1:13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3" s="104" customFormat="1" ht="30" customHeight="1" x14ac:dyDescent="0.25">
      <c r="A8" s="105" t="s">
        <v>76</v>
      </c>
      <c r="B8" s="136" t="s">
        <v>75</v>
      </c>
      <c r="C8" s="136">
        <v>7581</v>
      </c>
      <c r="D8" s="136" t="s">
        <v>70</v>
      </c>
      <c r="E8" s="136" t="s">
        <v>70</v>
      </c>
      <c r="F8" s="136" t="s">
        <v>75</v>
      </c>
      <c r="G8" s="136">
        <v>9052</v>
      </c>
      <c r="H8" s="136" t="s">
        <v>70</v>
      </c>
      <c r="I8" s="136" t="s">
        <v>70</v>
      </c>
      <c r="J8" s="115"/>
      <c r="L8" s="116"/>
      <c r="M8" s="116"/>
    </row>
    <row r="9" spans="1:13" s="90" customFormat="1" ht="30" customHeight="1" x14ac:dyDescent="0.25">
      <c r="A9" s="105" t="s">
        <v>36</v>
      </c>
      <c r="B9" s="136">
        <v>9849</v>
      </c>
      <c r="C9" s="136">
        <v>6344</v>
      </c>
      <c r="D9" s="142">
        <f t="shared" ref="D9:D13" si="0">C9/B9*100</f>
        <v>64.412630723931358</v>
      </c>
      <c r="E9" s="128">
        <f t="shared" ref="E9:E13" si="1">C9-B9</f>
        <v>-3505</v>
      </c>
      <c r="F9" s="136">
        <v>11970</v>
      </c>
      <c r="G9" s="136">
        <v>7855</v>
      </c>
      <c r="H9" s="142">
        <f t="shared" ref="H9:H13" si="2">G9/F9*100</f>
        <v>65.622389306599842</v>
      </c>
      <c r="I9" s="128">
        <f t="shared" ref="I9:I13" si="3">G9-F9</f>
        <v>-4115</v>
      </c>
      <c r="J9" s="115"/>
      <c r="L9" s="116"/>
      <c r="M9" s="116"/>
    </row>
    <row r="10" spans="1:13" s="90" customFormat="1" ht="45" customHeight="1" x14ac:dyDescent="0.25">
      <c r="A10" s="106" t="s">
        <v>37</v>
      </c>
      <c r="B10" s="136">
        <v>2364</v>
      </c>
      <c r="C10" s="136">
        <v>1688</v>
      </c>
      <c r="D10" s="142">
        <f t="shared" si="0"/>
        <v>71.404399323181039</v>
      </c>
      <c r="E10" s="128">
        <f t="shared" si="1"/>
        <v>-676</v>
      </c>
      <c r="F10" s="136">
        <v>2963</v>
      </c>
      <c r="G10" s="136">
        <v>1861</v>
      </c>
      <c r="H10" s="142">
        <f t="shared" si="2"/>
        <v>62.807964900438741</v>
      </c>
      <c r="I10" s="128">
        <f t="shared" si="3"/>
        <v>-1102</v>
      </c>
      <c r="J10" s="115"/>
      <c r="L10" s="116"/>
      <c r="M10" s="116"/>
    </row>
    <row r="11" spans="1:13" s="90" customFormat="1" ht="30" customHeight="1" x14ac:dyDescent="0.25">
      <c r="A11" s="105" t="s">
        <v>38</v>
      </c>
      <c r="B11" s="136">
        <v>800</v>
      </c>
      <c r="C11" s="136">
        <v>452</v>
      </c>
      <c r="D11" s="142">
        <f t="shared" si="0"/>
        <v>56.499999999999993</v>
      </c>
      <c r="E11" s="128">
        <f t="shared" si="1"/>
        <v>-348</v>
      </c>
      <c r="F11" s="136">
        <v>1379</v>
      </c>
      <c r="G11" s="136">
        <v>819</v>
      </c>
      <c r="H11" s="142">
        <f t="shared" si="2"/>
        <v>59.390862944162436</v>
      </c>
      <c r="I11" s="128">
        <f t="shared" si="3"/>
        <v>-560</v>
      </c>
      <c r="J11" s="115"/>
      <c r="L11" s="116"/>
      <c r="M11" s="116"/>
    </row>
    <row r="12" spans="1:13" s="90" customFormat="1" ht="45.75" customHeight="1" x14ac:dyDescent="0.25">
      <c r="A12" s="105" t="s">
        <v>29</v>
      </c>
      <c r="B12" s="136">
        <v>164</v>
      </c>
      <c r="C12" s="136">
        <v>42</v>
      </c>
      <c r="D12" s="142">
        <f t="shared" si="0"/>
        <v>25.609756097560975</v>
      </c>
      <c r="E12" s="128">
        <f t="shared" si="1"/>
        <v>-122</v>
      </c>
      <c r="F12" s="136">
        <v>231</v>
      </c>
      <c r="G12" s="136">
        <v>70</v>
      </c>
      <c r="H12" s="142">
        <f t="shared" si="2"/>
        <v>30.303030303030305</v>
      </c>
      <c r="I12" s="128">
        <f t="shared" si="3"/>
        <v>-161</v>
      </c>
      <c r="J12" s="115"/>
      <c r="L12" s="116"/>
      <c r="M12" s="116"/>
    </row>
    <row r="13" spans="1:13" s="90" customFormat="1" ht="49.5" customHeight="1" x14ac:dyDescent="0.25">
      <c r="A13" s="105" t="s">
        <v>39</v>
      </c>
      <c r="B13" s="136">
        <v>9081</v>
      </c>
      <c r="C13" s="136">
        <v>5734</v>
      </c>
      <c r="D13" s="142">
        <f t="shared" si="0"/>
        <v>63.142825679991191</v>
      </c>
      <c r="E13" s="128">
        <f t="shared" si="1"/>
        <v>-3347</v>
      </c>
      <c r="F13" s="136">
        <v>11336</v>
      </c>
      <c r="G13" s="136">
        <v>7292</v>
      </c>
      <c r="H13" s="142">
        <f t="shared" si="2"/>
        <v>64.326040931545521</v>
      </c>
      <c r="I13" s="128">
        <f t="shared" si="3"/>
        <v>-4044</v>
      </c>
      <c r="J13" s="115"/>
      <c r="L13" s="116"/>
      <c r="M13" s="116"/>
    </row>
    <row r="14" spans="1:13" s="90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17"/>
    </row>
    <row r="15" spans="1:13" s="90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17"/>
    </row>
    <row r="16" spans="1:13" s="90" customFormat="1" ht="20.25" customHeight="1" x14ac:dyDescent="0.25">
      <c r="A16" s="215" t="s">
        <v>0</v>
      </c>
      <c r="B16" s="217" t="s">
        <v>90</v>
      </c>
      <c r="C16" s="217" t="s">
        <v>91</v>
      </c>
      <c r="D16" s="218" t="s">
        <v>1</v>
      </c>
      <c r="E16" s="219"/>
      <c r="F16" s="217" t="s">
        <v>90</v>
      </c>
      <c r="G16" s="217" t="s">
        <v>91</v>
      </c>
      <c r="H16" s="218" t="s">
        <v>1</v>
      </c>
      <c r="I16" s="219"/>
      <c r="J16" s="112"/>
    </row>
    <row r="17" spans="1:10" ht="27" customHeight="1" x14ac:dyDescent="0.2">
      <c r="A17" s="216"/>
      <c r="B17" s="217"/>
      <c r="C17" s="217"/>
      <c r="D17" s="18" t="s">
        <v>2</v>
      </c>
      <c r="E17" s="6" t="s">
        <v>42</v>
      </c>
      <c r="F17" s="217"/>
      <c r="G17" s="217"/>
      <c r="H17" s="18" t="s">
        <v>2</v>
      </c>
      <c r="I17" s="6" t="s">
        <v>42</v>
      </c>
      <c r="J17" s="113"/>
    </row>
    <row r="18" spans="1:10" ht="30" customHeight="1" x14ac:dyDescent="0.2">
      <c r="A18" s="105" t="s">
        <v>76</v>
      </c>
      <c r="B18" s="127" t="s">
        <v>75</v>
      </c>
      <c r="C18" s="127">
        <v>4127</v>
      </c>
      <c r="D18" s="127" t="s">
        <v>70</v>
      </c>
      <c r="E18" s="127" t="s">
        <v>70</v>
      </c>
      <c r="F18" s="137" t="s">
        <v>75</v>
      </c>
      <c r="G18" s="137">
        <v>4802</v>
      </c>
      <c r="H18" s="137" t="s">
        <v>70</v>
      </c>
      <c r="I18" s="137" t="s">
        <v>70</v>
      </c>
      <c r="J18" s="118"/>
    </row>
    <row r="19" spans="1:10" ht="30" customHeight="1" x14ac:dyDescent="0.2">
      <c r="A19" s="2" t="s">
        <v>36</v>
      </c>
      <c r="B19" s="138">
        <v>5483</v>
      </c>
      <c r="C19" s="127">
        <v>3479</v>
      </c>
      <c r="D19" s="145">
        <f t="shared" ref="D19:D20" si="4">C19/B19*100</f>
        <v>63.45066569396316</v>
      </c>
      <c r="E19" s="146">
        <f t="shared" ref="E19:E20" si="5">C19-B19</f>
        <v>-2004</v>
      </c>
      <c r="F19" s="137">
        <v>6620</v>
      </c>
      <c r="G19" s="137">
        <v>4367</v>
      </c>
      <c r="H19" s="152">
        <f t="shared" ref="H19:H20" si="6">G19/F19*100</f>
        <v>65.966767371601208</v>
      </c>
      <c r="I19" s="153">
        <f t="shared" ref="I19:I20" si="7">G19-F19</f>
        <v>-2253</v>
      </c>
      <c r="J19" s="118"/>
    </row>
    <row r="20" spans="1:10" ht="30" customHeight="1" x14ac:dyDescent="0.2">
      <c r="A20" s="2" t="s">
        <v>40</v>
      </c>
      <c r="B20" s="138">
        <v>4733</v>
      </c>
      <c r="C20" s="127">
        <v>3077</v>
      </c>
      <c r="D20" s="145">
        <f t="shared" si="4"/>
        <v>65.011620536657517</v>
      </c>
      <c r="E20" s="146">
        <f t="shared" si="5"/>
        <v>-1656</v>
      </c>
      <c r="F20" s="137">
        <v>6080</v>
      </c>
      <c r="G20" s="137">
        <v>3989</v>
      </c>
      <c r="H20" s="152">
        <f t="shared" si="6"/>
        <v>65.608552631578945</v>
      </c>
      <c r="I20" s="153">
        <f t="shared" si="7"/>
        <v>-2091</v>
      </c>
      <c r="J20" s="119"/>
    </row>
    <row r="21" spans="1:10" ht="45.75" customHeight="1" x14ac:dyDescent="0.2">
      <c r="A21" s="210" t="s">
        <v>77</v>
      </c>
      <c r="B21" s="210"/>
      <c r="C21" s="210"/>
      <c r="D21" s="210"/>
      <c r="E21" s="210"/>
      <c r="F21" s="210"/>
      <c r="G21" s="210"/>
      <c r="H21" s="210"/>
      <c r="I21" s="210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I29" sqref="I29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56" t="s">
        <v>67</v>
      </c>
      <c r="C1" s="256"/>
      <c r="D1" s="256"/>
      <c r="E1" s="256"/>
      <c r="F1" s="256"/>
      <c r="G1" s="256"/>
      <c r="H1" s="256"/>
      <c r="I1" s="256"/>
      <c r="J1" s="256"/>
      <c r="K1" s="256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56" t="s">
        <v>101</v>
      </c>
      <c r="C2" s="256"/>
      <c r="D2" s="256"/>
      <c r="E2" s="256"/>
      <c r="F2" s="256"/>
      <c r="G2" s="256"/>
      <c r="H2" s="256"/>
      <c r="I2" s="256"/>
      <c r="J2" s="256"/>
      <c r="K2" s="256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57"/>
      <c r="B4" s="164" t="s">
        <v>72</v>
      </c>
      <c r="C4" s="261" t="s">
        <v>23</v>
      </c>
      <c r="D4" s="261"/>
      <c r="E4" s="261"/>
      <c r="F4" s="261" t="s">
        <v>24</v>
      </c>
      <c r="G4" s="261"/>
      <c r="H4" s="261"/>
      <c r="I4" s="261" t="s">
        <v>15</v>
      </c>
      <c r="J4" s="261"/>
      <c r="K4" s="261"/>
      <c r="L4" s="261" t="s">
        <v>21</v>
      </c>
      <c r="M4" s="261"/>
      <c r="N4" s="261"/>
      <c r="O4" s="261" t="s">
        <v>10</v>
      </c>
      <c r="P4" s="261"/>
      <c r="Q4" s="261"/>
      <c r="R4" s="175" t="s">
        <v>74</v>
      </c>
      <c r="S4" s="261" t="s">
        <v>17</v>
      </c>
      <c r="T4" s="261"/>
      <c r="U4" s="261"/>
      <c r="V4" s="259" t="s">
        <v>16</v>
      </c>
      <c r="W4" s="259"/>
      <c r="X4" s="259"/>
      <c r="Y4" s="77"/>
      <c r="Z4" s="78"/>
      <c r="AA4" s="78"/>
      <c r="AB4" s="78"/>
    </row>
    <row r="5" spans="1:28" s="80" customFormat="1" ht="25.15" customHeight="1" x14ac:dyDescent="0.2">
      <c r="A5" s="258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2" customFormat="1" ht="22.5" customHeight="1" x14ac:dyDescent="0.25">
      <c r="A7" s="124" t="s">
        <v>43</v>
      </c>
      <c r="B7" s="154">
        <f>SUM(B8:B24)</f>
        <v>7581</v>
      </c>
      <c r="C7" s="154">
        <f t="shared" ref="C7:D7" si="0">SUM(C8:C24)</f>
        <v>9849</v>
      </c>
      <c r="D7" s="154">
        <f t="shared" si="0"/>
        <v>6344</v>
      </c>
      <c r="E7" s="155">
        <f t="shared" ref="E7:E24" si="1">D7/C7*100</f>
        <v>64.412630723931358</v>
      </c>
      <c r="F7" s="154">
        <f t="shared" ref="F7:G7" si="2">SUM(F8:F24)</f>
        <v>2364</v>
      </c>
      <c r="G7" s="154">
        <f t="shared" si="2"/>
        <v>1688</v>
      </c>
      <c r="H7" s="155">
        <f t="shared" ref="H7:H24" si="3">G7/F7*100</f>
        <v>71.404399323181039</v>
      </c>
      <c r="I7" s="154">
        <f t="shared" ref="I7:J7" si="4">SUM(I8:I24)</f>
        <v>800</v>
      </c>
      <c r="J7" s="154">
        <f t="shared" si="4"/>
        <v>452</v>
      </c>
      <c r="K7" s="155">
        <f t="shared" ref="K7:K24" si="5">J7/I7*100</f>
        <v>56.499999999999993</v>
      </c>
      <c r="L7" s="154">
        <f t="shared" ref="L7:M7" si="6">SUM(L8:L24)</f>
        <v>164</v>
      </c>
      <c r="M7" s="154">
        <f t="shared" si="6"/>
        <v>42</v>
      </c>
      <c r="N7" s="155">
        <f t="shared" ref="N7:N24" si="7">M7/L7*100</f>
        <v>25.609756097560975</v>
      </c>
      <c r="O7" s="154">
        <f t="shared" ref="O7:P7" si="8">SUM(O8:O24)</f>
        <v>9081</v>
      </c>
      <c r="P7" s="154">
        <f t="shared" si="8"/>
        <v>5734</v>
      </c>
      <c r="Q7" s="155">
        <f t="shared" ref="Q7:Q24" si="9">P7/O7*100</f>
        <v>63.142825679991191</v>
      </c>
      <c r="R7" s="154">
        <f t="shared" ref="R7" si="10">SUM(R8:R24)</f>
        <v>4127</v>
      </c>
      <c r="S7" s="154">
        <f t="shared" ref="S7:T7" si="11">SUM(S8:S24)</f>
        <v>5483</v>
      </c>
      <c r="T7" s="154">
        <f t="shared" si="11"/>
        <v>3479</v>
      </c>
      <c r="U7" s="155">
        <f t="shared" ref="U7:U24" si="12">T7/S7*100</f>
        <v>63.45066569396316</v>
      </c>
      <c r="V7" s="154">
        <f t="shared" ref="V7:W7" si="13">SUM(V8:V24)</f>
        <v>4733</v>
      </c>
      <c r="W7" s="154">
        <f t="shared" si="13"/>
        <v>3077</v>
      </c>
      <c r="X7" s="155">
        <f t="shared" ref="X7:X24" si="14">W7/V7*100</f>
        <v>65.011620536657517</v>
      </c>
      <c r="Y7" s="160"/>
      <c r="Z7" s="161"/>
      <c r="AA7" s="161"/>
      <c r="AB7" s="161"/>
    </row>
    <row r="8" spans="1:28" s="87" customFormat="1" ht="16.149999999999999" customHeight="1" x14ac:dyDescent="0.25">
      <c r="A8" s="125" t="s">
        <v>44</v>
      </c>
      <c r="B8" s="272">
        <v>158</v>
      </c>
      <c r="C8" s="141">
        <v>224</v>
      </c>
      <c r="D8" s="141">
        <v>152</v>
      </c>
      <c r="E8" s="155">
        <f t="shared" si="1"/>
        <v>67.857142857142861</v>
      </c>
      <c r="F8" s="209">
        <v>49</v>
      </c>
      <c r="G8" s="209">
        <v>32</v>
      </c>
      <c r="H8" s="155">
        <f t="shared" si="3"/>
        <v>65.306122448979593</v>
      </c>
      <c r="I8" s="141">
        <v>23</v>
      </c>
      <c r="J8" s="141">
        <v>15</v>
      </c>
      <c r="K8" s="155">
        <f t="shared" si="5"/>
        <v>65.217391304347828</v>
      </c>
      <c r="L8" s="141">
        <v>4</v>
      </c>
      <c r="M8" s="141">
        <v>7</v>
      </c>
      <c r="N8" s="155">
        <f t="shared" si="7"/>
        <v>175</v>
      </c>
      <c r="O8" s="207">
        <v>209</v>
      </c>
      <c r="P8" s="207">
        <v>144</v>
      </c>
      <c r="Q8" s="155">
        <f t="shared" si="9"/>
        <v>68.899521531100476</v>
      </c>
      <c r="R8" s="273">
        <v>89</v>
      </c>
      <c r="S8" s="194">
        <v>134</v>
      </c>
      <c r="T8" s="194">
        <v>88</v>
      </c>
      <c r="U8" s="155">
        <f t="shared" si="12"/>
        <v>65.671641791044777</v>
      </c>
      <c r="V8" s="205">
        <v>118</v>
      </c>
      <c r="W8" s="194">
        <v>72</v>
      </c>
      <c r="X8" s="155">
        <f t="shared" si="14"/>
        <v>61.016949152542374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72">
        <v>2765</v>
      </c>
      <c r="C9" s="141">
        <v>3829</v>
      </c>
      <c r="D9" s="141">
        <v>2285</v>
      </c>
      <c r="E9" s="155">
        <f t="shared" si="1"/>
        <v>59.676155654217808</v>
      </c>
      <c r="F9" s="209">
        <v>596</v>
      </c>
      <c r="G9" s="209">
        <v>317</v>
      </c>
      <c r="H9" s="155">
        <f t="shared" si="3"/>
        <v>53.187919463087255</v>
      </c>
      <c r="I9" s="141">
        <v>187</v>
      </c>
      <c r="J9" s="141">
        <v>80</v>
      </c>
      <c r="K9" s="155">
        <f t="shared" si="5"/>
        <v>42.780748663101605</v>
      </c>
      <c r="L9" s="141">
        <v>54</v>
      </c>
      <c r="M9" s="141">
        <v>14</v>
      </c>
      <c r="N9" s="155">
        <f t="shared" si="7"/>
        <v>25.925925925925924</v>
      </c>
      <c r="O9" s="207">
        <v>3395</v>
      </c>
      <c r="P9" s="207">
        <v>1918</v>
      </c>
      <c r="Q9" s="155">
        <f t="shared" si="9"/>
        <v>56.494845360824741</v>
      </c>
      <c r="R9" s="273">
        <v>1665</v>
      </c>
      <c r="S9" s="194">
        <v>2350</v>
      </c>
      <c r="T9" s="194">
        <v>1347</v>
      </c>
      <c r="U9" s="155">
        <f t="shared" si="12"/>
        <v>57.319148936170215</v>
      </c>
      <c r="V9" s="205">
        <v>1959</v>
      </c>
      <c r="W9" s="194">
        <v>1142</v>
      </c>
      <c r="X9" s="155">
        <f t="shared" si="14"/>
        <v>58.295048494129652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72">
        <v>226</v>
      </c>
      <c r="C10" s="141">
        <v>296</v>
      </c>
      <c r="D10" s="141">
        <v>180</v>
      </c>
      <c r="E10" s="155">
        <f t="shared" si="1"/>
        <v>60.810810810810814</v>
      </c>
      <c r="F10" s="209">
        <v>49</v>
      </c>
      <c r="G10" s="209">
        <v>49</v>
      </c>
      <c r="H10" s="155">
        <f t="shared" si="3"/>
        <v>100</v>
      </c>
      <c r="I10" s="141">
        <v>25</v>
      </c>
      <c r="J10" s="141">
        <v>13</v>
      </c>
      <c r="K10" s="155">
        <f t="shared" si="5"/>
        <v>52</v>
      </c>
      <c r="L10" s="141">
        <v>0</v>
      </c>
      <c r="M10" s="141">
        <v>0</v>
      </c>
      <c r="N10" s="155" t="s">
        <v>70</v>
      </c>
      <c r="O10" s="207">
        <v>258</v>
      </c>
      <c r="P10" s="207">
        <v>159</v>
      </c>
      <c r="Q10" s="155">
        <f t="shared" si="9"/>
        <v>61.627906976744185</v>
      </c>
      <c r="R10" s="273">
        <v>120</v>
      </c>
      <c r="S10" s="194">
        <v>173</v>
      </c>
      <c r="T10" s="194">
        <v>103</v>
      </c>
      <c r="U10" s="155">
        <f t="shared" si="12"/>
        <v>59.537572254335259</v>
      </c>
      <c r="V10" s="205">
        <v>154</v>
      </c>
      <c r="W10" s="194">
        <v>99</v>
      </c>
      <c r="X10" s="155">
        <f t="shared" si="14"/>
        <v>64.285714285714292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72">
        <v>210</v>
      </c>
      <c r="C11" s="141">
        <v>202</v>
      </c>
      <c r="D11" s="141">
        <v>162</v>
      </c>
      <c r="E11" s="155">
        <f t="shared" si="1"/>
        <v>80.198019801980209</v>
      </c>
      <c r="F11" s="209">
        <v>60</v>
      </c>
      <c r="G11" s="209">
        <v>48</v>
      </c>
      <c r="H11" s="155">
        <f t="shared" si="3"/>
        <v>80</v>
      </c>
      <c r="I11" s="141">
        <v>8</v>
      </c>
      <c r="J11" s="141">
        <v>19</v>
      </c>
      <c r="K11" s="155">
        <f t="shared" si="5"/>
        <v>237.5</v>
      </c>
      <c r="L11" s="141">
        <v>1</v>
      </c>
      <c r="M11" s="141">
        <v>0</v>
      </c>
      <c r="N11" s="155">
        <f t="shared" si="7"/>
        <v>0</v>
      </c>
      <c r="O11" s="207">
        <v>185</v>
      </c>
      <c r="P11" s="207">
        <v>153</v>
      </c>
      <c r="Q11" s="155">
        <f t="shared" si="9"/>
        <v>82.702702702702709</v>
      </c>
      <c r="R11" s="273">
        <v>129</v>
      </c>
      <c r="S11" s="194">
        <v>104</v>
      </c>
      <c r="T11" s="194">
        <v>94</v>
      </c>
      <c r="U11" s="155">
        <f t="shared" si="12"/>
        <v>90.384615384615387</v>
      </c>
      <c r="V11" s="205">
        <v>102</v>
      </c>
      <c r="W11" s="194">
        <v>92</v>
      </c>
      <c r="X11" s="155">
        <f t="shared" si="14"/>
        <v>90.196078431372555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72">
        <v>149</v>
      </c>
      <c r="C12" s="141">
        <v>178</v>
      </c>
      <c r="D12" s="141">
        <v>122</v>
      </c>
      <c r="E12" s="155">
        <f t="shared" si="1"/>
        <v>68.539325842696627</v>
      </c>
      <c r="F12" s="209">
        <v>81</v>
      </c>
      <c r="G12" s="209">
        <v>61</v>
      </c>
      <c r="H12" s="155">
        <f t="shared" si="3"/>
        <v>75.308641975308646</v>
      </c>
      <c r="I12" s="141">
        <v>25</v>
      </c>
      <c r="J12" s="141">
        <v>25</v>
      </c>
      <c r="K12" s="155">
        <f t="shared" si="5"/>
        <v>100</v>
      </c>
      <c r="L12" s="141">
        <v>0</v>
      </c>
      <c r="M12" s="141">
        <v>0</v>
      </c>
      <c r="N12" s="155" t="s">
        <v>70</v>
      </c>
      <c r="O12" s="207">
        <v>170</v>
      </c>
      <c r="P12" s="207">
        <v>104</v>
      </c>
      <c r="Q12" s="155">
        <f t="shared" si="9"/>
        <v>61.176470588235297</v>
      </c>
      <c r="R12" s="273">
        <v>72</v>
      </c>
      <c r="S12" s="194">
        <v>90</v>
      </c>
      <c r="T12" s="194">
        <v>64</v>
      </c>
      <c r="U12" s="155">
        <f t="shared" si="12"/>
        <v>71.111111111111114</v>
      </c>
      <c r="V12" s="205">
        <v>85</v>
      </c>
      <c r="W12" s="194">
        <v>62</v>
      </c>
      <c r="X12" s="155">
        <f t="shared" si="14"/>
        <v>72.941176470588232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72">
        <v>275</v>
      </c>
      <c r="C13" s="141">
        <v>439</v>
      </c>
      <c r="D13" s="141">
        <v>255</v>
      </c>
      <c r="E13" s="155">
        <f t="shared" si="1"/>
        <v>58.086560364464688</v>
      </c>
      <c r="F13" s="209">
        <v>104</v>
      </c>
      <c r="G13" s="209">
        <v>93</v>
      </c>
      <c r="H13" s="155">
        <f t="shared" si="3"/>
        <v>89.423076923076934</v>
      </c>
      <c r="I13" s="141">
        <v>41</v>
      </c>
      <c r="J13" s="141">
        <v>11</v>
      </c>
      <c r="K13" s="155">
        <f t="shared" si="5"/>
        <v>26.829268292682929</v>
      </c>
      <c r="L13" s="141">
        <v>0</v>
      </c>
      <c r="M13" s="141">
        <v>0</v>
      </c>
      <c r="N13" s="155" t="s">
        <v>70</v>
      </c>
      <c r="O13" s="207">
        <v>401</v>
      </c>
      <c r="P13" s="207">
        <v>240</v>
      </c>
      <c r="Q13" s="155">
        <f t="shared" si="9"/>
        <v>59.850374064837908</v>
      </c>
      <c r="R13" s="273">
        <v>128</v>
      </c>
      <c r="S13" s="194">
        <v>223</v>
      </c>
      <c r="T13" s="194">
        <v>123</v>
      </c>
      <c r="U13" s="155">
        <f t="shared" si="12"/>
        <v>55.156950672645742</v>
      </c>
      <c r="V13" s="205">
        <v>202</v>
      </c>
      <c r="W13" s="194">
        <v>113</v>
      </c>
      <c r="X13" s="155">
        <f t="shared" si="14"/>
        <v>55.940594059405946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72">
        <v>170</v>
      </c>
      <c r="C14" s="141">
        <v>255</v>
      </c>
      <c r="D14" s="141">
        <v>145</v>
      </c>
      <c r="E14" s="155">
        <f t="shared" si="1"/>
        <v>56.862745098039213</v>
      </c>
      <c r="F14" s="209">
        <v>55</v>
      </c>
      <c r="G14" s="209">
        <v>41</v>
      </c>
      <c r="H14" s="155">
        <f t="shared" si="3"/>
        <v>74.545454545454547</v>
      </c>
      <c r="I14" s="141">
        <v>11</v>
      </c>
      <c r="J14" s="141">
        <v>4</v>
      </c>
      <c r="K14" s="155">
        <f t="shared" si="5"/>
        <v>36.363636363636367</v>
      </c>
      <c r="L14" s="141">
        <v>0</v>
      </c>
      <c r="M14" s="141">
        <v>0</v>
      </c>
      <c r="N14" s="155" t="s">
        <v>70</v>
      </c>
      <c r="O14" s="207">
        <v>236</v>
      </c>
      <c r="P14" s="207">
        <v>136</v>
      </c>
      <c r="Q14" s="155">
        <f t="shared" si="9"/>
        <v>57.627118644067799</v>
      </c>
      <c r="R14" s="273">
        <v>84</v>
      </c>
      <c r="S14" s="194">
        <v>156</v>
      </c>
      <c r="T14" s="194">
        <v>73</v>
      </c>
      <c r="U14" s="155">
        <f t="shared" si="12"/>
        <v>46.794871794871796</v>
      </c>
      <c r="V14" s="205">
        <v>130</v>
      </c>
      <c r="W14" s="194">
        <v>59</v>
      </c>
      <c r="X14" s="155">
        <f t="shared" si="14"/>
        <v>45.384615384615387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72">
        <v>306</v>
      </c>
      <c r="C15" s="141">
        <v>469</v>
      </c>
      <c r="D15" s="141">
        <v>264</v>
      </c>
      <c r="E15" s="155">
        <f t="shared" si="1"/>
        <v>56.289978678038381</v>
      </c>
      <c r="F15" s="209">
        <v>209</v>
      </c>
      <c r="G15" s="209">
        <v>141</v>
      </c>
      <c r="H15" s="155">
        <f t="shared" si="3"/>
        <v>67.464114832535884</v>
      </c>
      <c r="I15" s="141">
        <v>54</v>
      </c>
      <c r="J15" s="141">
        <v>53</v>
      </c>
      <c r="K15" s="155">
        <f t="shared" si="5"/>
        <v>98.148148148148152</v>
      </c>
      <c r="L15" s="141">
        <v>39</v>
      </c>
      <c r="M15" s="141">
        <v>6</v>
      </c>
      <c r="N15" s="155">
        <f t="shared" si="7"/>
        <v>15.384615384615385</v>
      </c>
      <c r="O15" s="207">
        <v>445</v>
      </c>
      <c r="P15" s="207">
        <v>245</v>
      </c>
      <c r="Q15" s="155">
        <f t="shared" si="9"/>
        <v>55.056179775280903</v>
      </c>
      <c r="R15" s="273">
        <v>127</v>
      </c>
      <c r="S15" s="194">
        <v>202</v>
      </c>
      <c r="T15" s="194">
        <v>110</v>
      </c>
      <c r="U15" s="155">
        <f t="shared" si="12"/>
        <v>54.455445544554458</v>
      </c>
      <c r="V15" s="205">
        <v>184</v>
      </c>
      <c r="W15" s="194">
        <v>101</v>
      </c>
      <c r="X15" s="155">
        <f t="shared" si="14"/>
        <v>54.891304347826086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72">
        <v>183</v>
      </c>
      <c r="C16" s="141">
        <v>199</v>
      </c>
      <c r="D16" s="141">
        <v>151</v>
      </c>
      <c r="E16" s="155">
        <f t="shared" si="1"/>
        <v>75.879396984924625</v>
      </c>
      <c r="F16" s="209">
        <v>69</v>
      </c>
      <c r="G16" s="209">
        <v>47</v>
      </c>
      <c r="H16" s="155">
        <f t="shared" si="3"/>
        <v>68.115942028985515</v>
      </c>
      <c r="I16" s="141">
        <v>17</v>
      </c>
      <c r="J16" s="141">
        <v>12</v>
      </c>
      <c r="K16" s="155">
        <f t="shared" si="5"/>
        <v>70.588235294117652</v>
      </c>
      <c r="L16" s="141">
        <v>0</v>
      </c>
      <c r="M16" s="141">
        <v>0</v>
      </c>
      <c r="N16" s="155" t="s">
        <v>70</v>
      </c>
      <c r="O16" s="207">
        <v>183</v>
      </c>
      <c r="P16" s="207">
        <v>136</v>
      </c>
      <c r="Q16" s="155">
        <f t="shared" si="9"/>
        <v>74.316939890710387</v>
      </c>
      <c r="R16" s="273">
        <v>119</v>
      </c>
      <c r="S16" s="194">
        <v>91</v>
      </c>
      <c r="T16" s="194">
        <v>97</v>
      </c>
      <c r="U16" s="155">
        <f t="shared" si="12"/>
        <v>106.5934065934066</v>
      </c>
      <c r="V16" s="205">
        <v>78</v>
      </c>
      <c r="W16" s="194">
        <v>88</v>
      </c>
      <c r="X16" s="155">
        <f t="shared" si="14"/>
        <v>112.82051282051282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72">
        <v>396</v>
      </c>
      <c r="C17" s="141">
        <v>401</v>
      </c>
      <c r="D17" s="141">
        <v>322</v>
      </c>
      <c r="E17" s="155">
        <f t="shared" si="1"/>
        <v>80.299251870324184</v>
      </c>
      <c r="F17" s="209">
        <v>128</v>
      </c>
      <c r="G17" s="209">
        <v>114</v>
      </c>
      <c r="H17" s="155">
        <f t="shared" si="3"/>
        <v>89.0625</v>
      </c>
      <c r="I17" s="141">
        <v>51</v>
      </c>
      <c r="J17" s="141">
        <v>33</v>
      </c>
      <c r="K17" s="155">
        <f t="shared" si="5"/>
        <v>64.705882352941174</v>
      </c>
      <c r="L17" s="141">
        <v>1</v>
      </c>
      <c r="M17" s="141">
        <v>0</v>
      </c>
      <c r="N17" s="155">
        <f t="shared" si="7"/>
        <v>0</v>
      </c>
      <c r="O17" s="207">
        <v>391</v>
      </c>
      <c r="P17" s="207">
        <v>306</v>
      </c>
      <c r="Q17" s="155">
        <f t="shared" si="9"/>
        <v>78.260869565217391</v>
      </c>
      <c r="R17" s="273">
        <v>219</v>
      </c>
      <c r="S17" s="194">
        <v>216</v>
      </c>
      <c r="T17" s="194">
        <v>184</v>
      </c>
      <c r="U17" s="155">
        <f t="shared" si="12"/>
        <v>85.18518518518519</v>
      </c>
      <c r="V17" s="205">
        <v>190</v>
      </c>
      <c r="W17" s="194">
        <v>161</v>
      </c>
      <c r="X17" s="155">
        <f t="shared" si="14"/>
        <v>84.73684210526315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72">
        <v>175</v>
      </c>
      <c r="C18" s="141">
        <v>219</v>
      </c>
      <c r="D18" s="141">
        <v>137</v>
      </c>
      <c r="E18" s="155">
        <f t="shared" si="1"/>
        <v>62.557077625570777</v>
      </c>
      <c r="F18" s="209">
        <v>67</v>
      </c>
      <c r="G18" s="209">
        <v>44</v>
      </c>
      <c r="H18" s="155">
        <f t="shared" si="3"/>
        <v>65.671641791044777</v>
      </c>
      <c r="I18" s="141">
        <v>19</v>
      </c>
      <c r="J18" s="141">
        <v>6</v>
      </c>
      <c r="K18" s="155">
        <f t="shared" si="5"/>
        <v>31.578947368421051</v>
      </c>
      <c r="L18" s="141">
        <v>11</v>
      </c>
      <c r="M18" s="141">
        <v>4</v>
      </c>
      <c r="N18" s="155">
        <f t="shared" si="7"/>
        <v>36.363636363636367</v>
      </c>
      <c r="O18" s="207">
        <v>216</v>
      </c>
      <c r="P18" s="207">
        <v>132</v>
      </c>
      <c r="Q18" s="155">
        <f t="shared" si="9"/>
        <v>61.111111111111114</v>
      </c>
      <c r="R18" s="273">
        <v>95</v>
      </c>
      <c r="S18" s="194">
        <v>106</v>
      </c>
      <c r="T18" s="194">
        <v>75</v>
      </c>
      <c r="U18" s="155">
        <f t="shared" si="12"/>
        <v>70.754716981132077</v>
      </c>
      <c r="V18" s="205">
        <v>86</v>
      </c>
      <c r="W18" s="194">
        <v>70</v>
      </c>
      <c r="X18" s="155">
        <f t="shared" si="14"/>
        <v>81.395348837209298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72">
        <v>314</v>
      </c>
      <c r="C19" s="141">
        <v>317</v>
      </c>
      <c r="D19" s="141">
        <v>218</v>
      </c>
      <c r="E19" s="155">
        <f t="shared" si="1"/>
        <v>68.769716088328082</v>
      </c>
      <c r="F19" s="209">
        <v>156</v>
      </c>
      <c r="G19" s="209">
        <v>114</v>
      </c>
      <c r="H19" s="155">
        <f t="shared" si="3"/>
        <v>73.076923076923066</v>
      </c>
      <c r="I19" s="141">
        <v>44</v>
      </c>
      <c r="J19" s="141">
        <v>27</v>
      </c>
      <c r="K19" s="155">
        <f t="shared" si="5"/>
        <v>61.363636363636367</v>
      </c>
      <c r="L19" s="141">
        <v>6</v>
      </c>
      <c r="M19" s="141">
        <v>2</v>
      </c>
      <c r="N19" s="155">
        <f t="shared" si="7"/>
        <v>33.333333333333329</v>
      </c>
      <c r="O19" s="207">
        <v>312</v>
      </c>
      <c r="P19" s="207">
        <v>210</v>
      </c>
      <c r="Q19" s="155">
        <f t="shared" si="9"/>
        <v>67.307692307692307</v>
      </c>
      <c r="R19" s="273">
        <v>163</v>
      </c>
      <c r="S19" s="194">
        <v>127</v>
      </c>
      <c r="T19" s="194">
        <v>113</v>
      </c>
      <c r="U19" s="155">
        <f t="shared" si="12"/>
        <v>88.976377952755897</v>
      </c>
      <c r="V19" s="205">
        <v>116</v>
      </c>
      <c r="W19" s="194">
        <v>103</v>
      </c>
      <c r="X19" s="155">
        <f t="shared" si="14"/>
        <v>88.793103448275872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72">
        <v>149</v>
      </c>
      <c r="C20" s="141">
        <v>229</v>
      </c>
      <c r="D20" s="141">
        <v>134</v>
      </c>
      <c r="E20" s="155">
        <f t="shared" si="1"/>
        <v>58.515283842794766</v>
      </c>
      <c r="F20" s="209">
        <v>62</v>
      </c>
      <c r="G20" s="209">
        <v>55</v>
      </c>
      <c r="H20" s="155">
        <f t="shared" si="3"/>
        <v>88.709677419354833</v>
      </c>
      <c r="I20" s="141">
        <v>13</v>
      </c>
      <c r="J20" s="141">
        <v>4</v>
      </c>
      <c r="K20" s="155">
        <f t="shared" si="5"/>
        <v>30.76923076923077</v>
      </c>
      <c r="L20" s="141">
        <v>7</v>
      </c>
      <c r="M20" s="141">
        <v>0</v>
      </c>
      <c r="N20" s="155">
        <f t="shared" si="7"/>
        <v>0</v>
      </c>
      <c r="O20" s="207">
        <v>221</v>
      </c>
      <c r="P20" s="207">
        <v>130</v>
      </c>
      <c r="Q20" s="155">
        <f t="shared" si="9"/>
        <v>58.82352941176471</v>
      </c>
      <c r="R20" s="273">
        <v>82</v>
      </c>
      <c r="S20" s="194">
        <v>131</v>
      </c>
      <c r="T20" s="194">
        <v>77</v>
      </c>
      <c r="U20" s="155">
        <f t="shared" si="12"/>
        <v>58.778625954198475</v>
      </c>
      <c r="V20" s="205">
        <v>118</v>
      </c>
      <c r="W20" s="194">
        <v>73</v>
      </c>
      <c r="X20" s="155">
        <f t="shared" si="14"/>
        <v>61.864406779661017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72">
        <v>52</v>
      </c>
      <c r="C21" s="141">
        <v>50</v>
      </c>
      <c r="D21" s="141">
        <v>45</v>
      </c>
      <c r="E21" s="155">
        <f t="shared" si="1"/>
        <v>90</v>
      </c>
      <c r="F21" s="209">
        <v>51</v>
      </c>
      <c r="G21" s="209">
        <v>38</v>
      </c>
      <c r="H21" s="155">
        <f t="shared" si="3"/>
        <v>74.509803921568633</v>
      </c>
      <c r="I21" s="141">
        <v>14</v>
      </c>
      <c r="J21" s="141">
        <v>6</v>
      </c>
      <c r="K21" s="155">
        <f t="shared" si="5"/>
        <v>42.857142857142854</v>
      </c>
      <c r="L21" s="141">
        <v>1</v>
      </c>
      <c r="M21" s="141">
        <v>0</v>
      </c>
      <c r="N21" s="155">
        <f t="shared" si="7"/>
        <v>0</v>
      </c>
      <c r="O21" s="207">
        <v>50</v>
      </c>
      <c r="P21" s="207">
        <v>45</v>
      </c>
      <c r="Q21" s="155">
        <f t="shared" si="9"/>
        <v>90</v>
      </c>
      <c r="R21" s="273">
        <v>31</v>
      </c>
      <c r="S21" s="194">
        <v>21</v>
      </c>
      <c r="T21" s="194">
        <v>29</v>
      </c>
      <c r="U21" s="155">
        <f t="shared" si="12"/>
        <v>138.0952380952381</v>
      </c>
      <c r="V21" s="205">
        <v>17</v>
      </c>
      <c r="W21" s="194">
        <v>24</v>
      </c>
      <c r="X21" s="155">
        <f t="shared" si="14"/>
        <v>141.1764705882353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72">
        <v>157</v>
      </c>
      <c r="C22" s="141">
        <v>202</v>
      </c>
      <c r="D22" s="141">
        <v>147</v>
      </c>
      <c r="E22" s="155">
        <f t="shared" si="1"/>
        <v>72.772277227722768</v>
      </c>
      <c r="F22" s="209">
        <v>36</v>
      </c>
      <c r="G22" s="209">
        <v>30</v>
      </c>
      <c r="H22" s="155">
        <f t="shared" si="3"/>
        <v>83.333333333333343</v>
      </c>
      <c r="I22" s="141">
        <v>13</v>
      </c>
      <c r="J22" s="141">
        <v>5</v>
      </c>
      <c r="K22" s="155">
        <f t="shared" si="5"/>
        <v>38.461538461538467</v>
      </c>
      <c r="L22" s="141">
        <v>3</v>
      </c>
      <c r="M22" s="141">
        <v>0</v>
      </c>
      <c r="N22" s="155">
        <f t="shared" si="7"/>
        <v>0</v>
      </c>
      <c r="O22" s="207">
        <v>183</v>
      </c>
      <c r="P22" s="207">
        <v>138</v>
      </c>
      <c r="Q22" s="155">
        <f t="shared" si="9"/>
        <v>75.409836065573771</v>
      </c>
      <c r="R22" s="273">
        <v>74</v>
      </c>
      <c r="S22" s="194">
        <v>123</v>
      </c>
      <c r="T22" s="194">
        <v>74</v>
      </c>
      <c r="U22" s="155">
        <f t="shared" si="12"/>
        <v>60.162601626016269</v>
      </c>
      <c r="V22" s="205">
        <v>106</v>
      </c>
      <c r="W22" s="194">
        <v>70</v>
      </c>
      <c r="X22" s="155">
        <f t="shared" si="14"/>
        <v>66.037735849056602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72">
        <v>1074</v>
      </c>
      <c r="C23" s="141">
        <v>1300</v>
      </c>
      <c r="D23" s="141">
        <v>897</v>
      </c>
      <c r="E23" s="155">
        <f t="shared" si="1"/>
        <v>69</v>
      </c>
      <c r="F23" s="209">
        <v>315</v>
      </c>
      <c r="G23" s="209">
        <v>254</v>
      </c>
      <c r="H23" s="155">
        <f t="shared" si="3"/>
        <v>80.634920634920633</v>
      </c>
      <c r="I23" s="141">
        <v>126</v>
      </c>
      <c r="J23" s="141">
        <v>87</v>
      </c>
      <c r="K23" s="155">
        <f t="shared" si="5"/>
        <v>69.047619047619051</v>
      </c>
      <c r="L23" s="141">
        <v>20</v>
      </c>
      <c r="M23" s="141">
        <v>7</v>
      </c>
      <c r="N23" s="155">
        <f t="shared" si="7"/>
        <v>35</v>
      </c>
      <c r="O23" s="207">
        <v>1209</v>
      </c>
      <c r="P23" s="207">
        <v>825</v>
      </c>
      <c r="Q23" s="155">
        <f t="shared" si="9"/>
        <v>68.238213399503721</v>
      </c>
      <c r="R23" s="273">
        <v>534</v>
      </c>
      <c r="S23" s="194">
        <v>693</v>
      </c>
      <c r="T23" s="194">
        <v>456</v>
      </c>
      <c r="U23" s="155">
        <f t="shared" si="12"/>
        <v>65.800865800865807</v>
      </c>
      <c r="V23" s="205">
        <v>599</v>
      </c>
      <c r="W23" s="194">
        <v>410</v>
      </c>
      <c r="X23" s="155">
        <f t="shared" si="14"/>
        <v>68.447412353923212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72">
        <v>822</v>
      </c>
      <c r="C24" s="141">
        <v>1040</v>
      </c>
      <c r="D24" s="141">
        <v>728</v>
      </c>
      <c r="E24" s="155">
        <f t="shared" si="1"/>
        <v>70</v>
      </c>
      <c r="F24" s="209">
        <v>277</v>
      </c>
      <c r="G24" s="209">
        <v>210</v>
      </c>
      <c r="H24" s="155">
        <f t="shared" si="3"/>
        <v>75.812274368231044</v>
      </c>
      <c r="I24" s="141">
        <v>129</v>
      </c>
      <c r="J24" s="141">
        <v>52</v>
      </c>
      <c r="K24" s="155">
        <f t="shared" si="5"/>
        <v>40.310077519379846</v>
      </c>
      <c r="L24" s="141">
        <v>17</v>
      </c>
      <c r="M24" s="141">
        <v>2</v>
      </c>
      <c r="N24" s="155">
        <f t="shared" si="7"/>
        <v>11.76470588235294</v>
      </c>
      <c r="O24" s="207">
        <v>1017</v>
      </c>
      <c r="P24" s="207">
        <v>713</v>
      </c>
      <c r="Q24" s="155">
        <f t="shared" si="9"/>
        <v>70.108161258603744</v>
      </c>
      <c r="R24" s="273">
        <v>396</v>
      </c>
      <c r="S24" s="194">
        <v>543</v>
      </c>
      <c r="T24" s="194">
        <v>372</v>
      </c>
      <c r="U24" s="155">
        <f t="shared" si="12"/>
        <v>68.508287292817684</v>
      </c>
      <c r="V24" s="205">
        <v>489</v>
      </c>
      <c r="W24" s="194">
        <v>338</v>
      </c>
      <c r="X24" s="155">
        <f t="shared" si="14"/>
        <v>69.120654396728014</v>
      </c>
      <c r="Y24" s="85"/>
      <c r="Z24" s="86"/>
      <c r="AA24" s="86"/>
      <c r="AB24" s="86"/>
    </row>
    <row r="25" spans="1:28" ht="46.5" customHeight="1" x14ac:dyDescent="0.25">
      <c r="B25" s="223" t="s">
        <v>77</v>
      </c>
      <c r="C25" s="223"/>
      <c r="D25" s="223"/>
      <c r="E25" s="223"/>
      <c r="F25" s="223"/>
      <c r="G25" s="223"/>
      <c r="H25" s="223"/>
      <c r="I25" s="223"/>
      <c r="J25" s="223"/>
      <c r="K25" s="223"/>
      <c r="T25" s="260"/>
      <c r="U25" s="260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H29" sqref="H29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56" t="s">
        <v>69</v>
      </c>
      <c r="C1" s="256"/>
      <c r="D1" s="256"/>
      <c r="E1" s="256"/>
      <c r="F1" s="256"/>
      <c r="G1" s="256"/>
      <c r="H1" s="256"/>
      <c r="I1" s="256"/>
      <c r="J1" s="256"/>
      <c r="K1" s="256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56" t="s">
        <v>102</v>
      </c>
      <c r="C2" s="256"/>
      <c r="D2" s="256"/>
      <c r="E2" s="256"/>
      <c r="F2" s="256"/>
      <c r="G2" s="256"/>
      <c r="H2" s="256"/>
      <c r="I2" s="256"/>
      <c r="J2" s="256"/>
      <c r="K2" s="256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62"/>
      <c r="B4" s="164" t="s">
        <v>72</v>
      </c>
      <c r="C4" s="261" t="s">
        <v>23</v>
      </c>
      <c r="D4" s="261"/>
      <c r="E4" s="261"/>
      <c r="F4" s="261" t="s">
        <v>24</v>
      </c>
      <c r="G4" s="261"/>
      <c r="H4" s="261"/>
      <c r="I4" s="261" t="s">
        <v>15</v>
      </c>
      <c r="J4" s="261"/>
      <c r="K4" s="261"/>
      <c r="L4" s="261" t="s">
        <v>21</v>
      </c>
      <c r="M4" s="261"/>
      <c r="N4" s="261"/>
      <c r="O4" s="261" t="s">
        <v>10</v>
      </c>
      <c r="P4" s="261"/>
      <c r="Q4" s="261"/>
      <c r="R4" s="175" t="s">
        <v>74</v>
      </c>
      <c r="S4" s="261" t="s">
        <v>17</v>
      </c>
      <c r="T4" s="261"/>
      <c r="U4" s="261"/>
      <c r="V4" s="259" t="s">
        <v>16</v>
      </c>
      <c r="W4" s="259"/>
      <c r="X4" s="259"/>
      <c r="Y4" s="77"/>
      <c r="Z4" s="78"/>
      <c r="AA4" s="78"/>
      <c r="AB4" s="78"/>
    </row>
    <row r="5" spans="1:28" s="192" customFormat="1" ht="24" customHeight="1" x14ac:dyDescent="0.25">
      <c r="A5" s="262"/>
      <c r="B5" s="198" t="s">
        <v>71</v>
      </c>
      <c r="C5" s="198" t="s">
        <v>66</v>
      </c>
      <c r="D5" s="198" t="s">
        <v>71</v>
      </c>
      <c r="E5" s="199" t="s">
        <v>2</v>
      </c>
      <c r="F5" s="198" t="s">
        <v>66</v>
      </c>
      <c r="G5" s="198" t="s">
        <v>71</v>
      </c>
      <c r="H5" s="199" t="s">
        <v>2</v>
      </c>
      <c r="I5" s="198" t="s">
        <v>66</v>
      </c>
      <c r="J5" s="198" t="s">
        <v>71</v>
      </c>
      <c r="K5" s="199" t="s">
        <v>2</v>
      </c>
      <c r="L5" s="198" t="s">
        <v>66</v>
      </c>
      <c r="M5" s="198" t="s">
        <v>71</v>
      </c>
      <c r="N5" s="199" t="s">
        <v>2</v>
      </c>
      <c r="O5" s="198" t="s">
        <v>66</v>
      </c>
      <c r="P5" s="198" t="s">
        <v>71</v>
      </c>
      <c r="Q5" s="199" t="s">
        <v>2</v>
      </c>
      <c r="R5" s="198" t="s">
        <v>71</v>
      </c>
      <c r="S5" s="198" t="s">
        <v>66</v>
      </c>
      <c r="T5" s="198" t="s">
        <v>71</v>
      </c>
      <c r="U5" s="199" t="s">
        <v>2</v>
      </c>
      <c r="V5" s="198" t="s">
        <v>66</v>
      </c>
      <c r="W5" s="198" t="s">
        <v>71</v>
      </c>
      <c r="X5" s="199" t="s">
        <v>2</v>
      </c>
      <c r="Y5" s="190"/>
      <c r="Z5" s="191"/>
      <c r="AA5" s="191"/>
      <c r="AB5" s="191"/>
    </row>
    <row r="6" spans="1:28" s="70" customFormat="1" ht="12.75" customHeight="1" x14ac:dyDescent="0.2">
      <c r="A6" s="200" t="s">
        <v>3</v>
      </c>
      <c r="B6" s="201">
        <v>1</v>
      </c>
      <c r="C6" s="201">
        <v>2</v>
      </c>
      <c r="D6" s="201">
        <v>3</v>
      </c>
      <c r="E6" s="201">
        <v>4</v>
      </c>
      <c r="F6" s="201">
        <v>5</v>
      </c>
      <c r="G6" s="201">
        <v>6</v>
      </c>
      <c r="H6" s="201">
        <v>7</v>
      </c>
      <c r="I6" s="201">
        <v>8</v>
      </c>
      <c r="J6" s="201">
        <v>9</v>
      </c>
      <c r="K6" s="201">
        <v>10</v>
      </c>
      <c r="L6" s="201">
        <v>11</v>
      </c>
      <c r="M6" s="201">
        <v>12</v>
      </c>
      <c r="N6" s="201">
        <v>13</v>
      </c>
      <c r="O6" s="201">
        <v>14</v>
      </c>
      <c r="P6" s="201">
        <v>15</v>
      </c>
      <c r="Q6" s="201">
        <v>16</v>
      </c>
      <c r="R6" s="201">
        <v>17</v>
      </c>
      <c r="S6" s="201">
        <v>18</v>
      </c>
      <c r="T6" s="201">
        <v>19</v>
      </c>
      <c r="U6" s="201">
        <v>20</v>
      </c>
      <c r="V6" s="201">
        <v>21</v>
      </c>
      <c r="W6" s="201">
        <v>22</v>
      </c>
      <c r="X6" s="201">
        <v>23</v>
      </c>
      <c r="Y6" s="202"/>
      <c r="Z6" s="203"/>
      <c r="AA6" s="203"/>
      <c r="AB6" s="203"/>
    </row>
    <row r="7" spans="1:28" s="162" customFormat="1" ht="17.25" customHeight="1" x14ac:dyDescent="0.25">
      <c r="A7" s="124" t="s">
        <v>43</v>
      </c>
      <c r="B7" s="154">
        <f>SUM(B8:B24)</f>
        <v>9052</v>
      </c>
      <c r="C7" s="154">
        <f t="shared" ref="C7:D7" si="0">SUM(C8:C24)</f>
        <v>11970</v>
      </c>
      <c r="D7" s="154">
        <f t="shared" si="0"/>
        <v>7855</v>
      </c>
      <c r="E7" s="155">
        <f t="shared" ref="E7:E24" si="1">D7/C7*100</f>
        <v>65.622389306599842</v>
      </c>
      <c r="F7" s="154">
        <f t="shared" ref="F7:G7" si="2">SUM(F8:F24)</f>
        <v>2963</v>
      </c>
      <c r="G7" s="154">
        <f t="shared" si="2"/>
        <v>1861</v>
      </c>
      <c r="H7" s="155">
        <f t="shared" ref="H7:H24" si="3">G7/F7*100</f>
        <v>62.807964900438741</v>
      </c>
      <c r="I7" s="154">
        <f t="shared" ref="I7:J7" si="4">SUM(I8:I24)</f>
        <v>1379</v>
      </c>
      <c r="J7" s="154">
        <f t="shared" si="4"/>
        <v>819</v>
      </c>
      <c r="K7" s="155">
        <f t="shared" ref="K7:K24" si="5">J7/I7*100</f>
        <v>59.390862944162436</v>
      </c>
      <c r="L7" s="154">
        <f t="shared" ref="L7:M7" si="6">SUM(L8:L24)</f>
        <v>231</v>
      </c>
      <c r="M7" s="154">
        <f t="shared" si="6"/>
        <v>70</v>
      </c>
      <c r="N7" s="155">
        <f t="shared" ref="N7:N24" si="7">M7/L7*100</f>
        <v>30.303030303030305</v>
      </c>
      <c r="O7" s="154">
        <f t="shared" ref="O7:P7" si="8">SUM(O8:O24)</f>
        <v>11336</v>
      </c>
      <c r="P7" s="154">
        <f t="shared" si="8"/>
        <v>7292</v>
      </c>
      <c r="Q7" s="155">
        <f t="shared" ref="Q7:Q24" si="9">P7/O7*100</f>
        <v>64.326040931545521</v>
      </c>
      <c r="R7" s="154">
        <f t="shared" ref="R7" si="10">SUM(R8:R24)</f>
        <v>4802</v>
      </c>
      <c r="S7" s="154">
        <f t="shared" ref="S7:T7" si="11">SUM(S8:S24)</f>
        <v>6620</v>
      </c>
      <c r="T7" s="154">
        <f t="shared" si="11"/>
        <v>4367</v>
      </c>
      <c r="U7" s="155">
        <f t="shared" ref="U7:U24" si="12">T7/S7*100</f>
        <v>65.966767371601208</v>
      </c>
      <c r="V7" s="154">
        <f t="shared" ref="V7:W7" si="13">SUM(V8:V24)</f>
        <v>6080</v>
      </c>
      <c r="W7" s="154">
        <f t="shared" si="13"/>
        <v>3989</v>
      </c>
      <c r="X7" s="155">
        <f t="shared" ref="X7:X24" si="14">W7/V7*100</f>
        <v>65.608552631578945</v>
      </c>
      <c r="Y7" s="160"/>
      <c r="Z7" s="161"/>
      <c r="AA7" s="161"/>
      <c r="AB7" s="161"/>
    </row>
    <row r="8" spans="1:28" s="87" customFormat="1" ht="18" customHeight="1" x14ac:dyDescent="0.25">
      <c r="A8" s="125" t="s">
        <v>44</v>
      </c>
      <c r="B8" s="194">
        <v>144</v>
      </c>
      <c r="C8" s="194">
        <v>196</v>
      </c>
      <c r="D8" s="194">
        <v>135</v>
      </c>
      <c r="E8" s="155">
        <f t="shared" si="1"/>
        <v>68.877551020408163</v>
      </c>
      <c r="F8" s="194">
        <v>51</v>
      </c>
      <c r="G8" s="268">
        <v>45</v>
      </c>
      <c r="H8" s="155">
        <f t="shared" si="3"/>
        <v>88.235294117647058</v>
      </c>
      <c r="I8" s="194">
        <v>10</v>
      </c>
      <c r="J8" s="194">
        <v>13</v>
      </c>
      <c r="K8" s="155">
        <f t="shared" si="5"/>
        <v>130</v>
      </c>
      <c r="L8" s="194">
        <v>2</v>
      </c>
      <c r="M8" s="268">
        <v>3</v>
      </c>
      <c r="N8" s="155">
        <f t="shared" si="7"/>
        <v>150</v>
      </c>
      <c r="O8" s="194">
        <v>179</v>
      </c>
      <c r="P8" s="194">
        <v>132</v>
      </c>
      <c r="Q8" s="155">
        <f t="shared" si="9"/>
        <v>73.743016759776538</v>
      </c>
      <c r="R8" s="194">
        <v>73</v>
      </c>
      <c r="S8" s="194">
        <v>107</v>
      </c>
      <c r="T8" s="194">
        <v>72</v>
      </c>
      <c r="U8" s="155">
        <f t="shared" si="12"/>
        <v>67.289719626168221</v>
      </c>
      <c r="V8" s="194">
        <v>97</v>
      </c>
      <c r="W8" s="194">
        <v>61</v>
      </c>
      <c r="X8" s="155">
        <f t="shared" si="14"/>
        <v>62.886597938144327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194">
        <v>1009</v>
      </c>
      <c r="C9" s="194">
        <v>1185</v>
      </c>
      <c r="D9" s="196">
        <v>873</v>
      </c>
      <c r="E9" s="155">
        <f t="shared" si="1"/>
        <v>73.670886075949369</v>
      </c>
      <c r="F9" s="194">
        <v>100</v>
      </c>
      <c r="G9" s="268">
        <v>74</v>
      </c>
      <c r="H9" s="155">
        <f t="shared" si="3"/>
        <v>74</v>
      </c>
      <c r="I9" s="194">
        <v>68</v>
      </c>
      <c r="J9" s="196">
        <v>78</v>
      </c>
      <c r="K9" s="155">
        <f t="shared" si="5"/>
        <v>114.70588235294117</v>
      </c>
      <c r="L9" s="194">
        <v>2</v>
      </c>
      <c r="M9" s="268">
        <v>1</v>
      </c>
      <c r="N9" s="155">
        <f t="shared" si="7"/>
        <v>50</v>
      </c>
      <c r="O9" s="194">
        <v>1072</v>
      </c>
      <c r="P9" s="196">
        <v>722</v>
      </c>
      <c r="Q9" s="155">
        <f t="shared" si="9"/>
        <v>67.350746268656707</v>
      </c>
      <c r="R9" s="194">
        <v>604</v>
      </c>
      <c r="S9" s="194">
        <v>730</v>
      </c>
      <c r="T9" s="196">
        <v>533</v>
      </c>
      <c r="U9" s="155">
        <f t="shared" si="12"/>
        <v>73.013698630136986</v>
      </c>
      <c r="V9" s="194">
        <v>624</v>
      </c>
      <c r="W9" s="196">
        <v>467</v>
      </c>
      <c r="X9" s="155">
        <f t="shared" si="14"/>
        <v>74.839743589743591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194">
        <v>209</v>
      </c>
      <c r="C10" s="194">
        <v>231</v>
      </c>
      <c r="D10" s="196">
        <v>161</v>
      </c>
      <c r="E10" s="155">
        <f t="shared" si="1"/>
        <v>69.696969696969703</v>
      </c>
      <c r="F10" s="194">
        <v>54</v>
      </c>
      <c r="G10" s="268">
        <v>44</v>
      </c>
      <c r="H10" s="155">
        <f t="shared" si="3"/>
        <v>81.481481481481481</v>
      </c>
      <c r="I10" s="194">
        <v>23</v>
      </c>
      <c r="J10" s="196">
        <v>30</v>
      </c>
      <c r="K10" s="155">
        <f t="shared" si="5"/>
        <v>130.43478260869566</v>
      </c>
      <c r="L10" s="194">
        <v>0</v>
      </c>
      <c r="M10" s="268">
        <v>0</v>
      </c>
      <c r="N10" s="155" t="s">
        <v>70</v>
      </c>
      <c r="O10" s="194">
        <v>204</v>
      </c>
      <c r="P10" s="196">
        <v>139</v>
      </c>
      <c r="Q10" s="155">
        <f t="shared" si="9"/>
        <v>68.137254901960787</v>
      </c>
      <c r="R10" s="194">
        <v>112</v>
      </c>
      <c r="S10" s="194">
        <v>126</v>
      </c>
      <c r="T10" s="196">
        <v>97</v>
      </c>
      <c r="U10" s="155">
        <f t="shared" si="12"/>
        <v>76.984126984126988</v>
      </c>
      <c r="V10" s="194">
        <v>118</v>
      </c>
      <c r="W10" s="196">
        <v>94</v>
      </c>
      <c r="X10" s="155">
        <f t="shared" si="14"/>
        <v>79.66101694915254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194">
        <v>729</v>
      </c>
      <c r="C11" s="194">
        <v>1065</v>
      </c>
      <c r="D11" s="196">
        <v>642</v>
      </c>
      <c r="E11" s="155">
        <f t="shared" si="1"/>
        <v>60.281690140845065</v>
      </c>
      <c r="F11" s="194">
        <v>181</v>
      </c>
      <c r="G11" s="268">
        <v>101</v>
      </c>
      <c r="H11" s="155">
        <f t="shared" si="3"/>
        <v>55.80110497237569</v>
      </c>
      <c r="I11" s="194">
        <v>78</v>
      </c>
      <c r="J11" s="196">
        <v>43</v>
      </c>
      <c r="K11" s="155">
        <f t="shared" si="5"/>
        <v>55.128205128205131</v>
      </c>
      <c r="L11" s="194">
        <v>13</v>
      </c>
      <c r="M11" s="268">
        <v>0</v>
      </c>
      <c r="N11" s="155">
        <f t="shared" si="7"/>
        <v>0</v>
      </c>
      <c r="O11" s="194">
        <v>998</v>
      </c>
      <c r="P11" s="196">
        <v>605</v>
      </c>
      <c r="Q11" s="155">
        <f t="shared" si="9"/>
        <v>60.62124248496994</v>
      </c>
      <c r="R11" s="194">
        <v>420</v>
      </c>
      <c r="S11" s="194">
        <v>641</v>
      </c>
      <c r="T11" s="196">
        <v>384</v>
      </c>
      <c r="U11" s="155">
        <f t="shared" si="12"/>
        <v>59.90639625585024</v>
      </c>
      <c r="V11" s="194">
        <v>616</v>
      </c>
      <c r="W11" s="196">
        <v>361</v>
      </c>
      <c r="X11" s="155">
        <f t="shared" si="14"/>
        <v>58.603896103896105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194">
        <v>453</v>
      </c>
      <c r="C12" s="194">
        <v>581</v>
      </c>
      <c r="D12" s="196">
        <v>400</v>
      </c>
      <c r="E12" s="155">
        <f t="shared" si="1"/>
        <v>68.846815834767639</v>
      </c>
      <c r="F12" s="194">
        <v>93</v>
      </c>
      <c r="G12" s="268">
        <v>84</v>
      </c>
      <c r="H12" s="155">
        <f t="shared" si="3"/>
        <v>90.322580645161281</v>
      </c>
      <c r="I12" s="194">
        <v>37</v>
      </c>
      <c r="J12" s="196">
        <v>53</v>
      </c>
      <c r="K12" s="155">
        <f t="shared" si="5"/>
        <v>143.24324324324326</v>
      </c>
      <c r="L12" s="194">
        <v>0</v>
      </c>
      <c r="M12" s="268">
        <v>0</v>
      </c>
      <c r="N12" s="155" t="s">
        <v>70</v>
      </c>
      <c r="O12" s="194">
        <v>569</v>
      </c>
      <c r="P12" s="196">
        <v>358</v>
      </c>
      <c r="Q12" s="155">
        <f t="shared" si="9"/>
        <v>62.917398945518457</v>
      </c>
      <c r="R12" s="194">
        <v>246</v>
      </c>
      <c r="S12" s="194">
        <v>355</v>
      </c>
      <c r="T12" s="196">
        <v>239</v>
      </c>
      <c r="U12" s="155">
        <f t="shared" si="12"/>
        <v>67.323943661971825</v>
      </c>
      <c r="V12" s="194">
        <v>331</v>
      </c>
      <c r="W12" s="196">
        <v>232</v>
      </c>
      <c r="X12" s="155">
        <f t="shared" si="14"/>
        <v>70.090634441087616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194">
        <v>342</v>
      </c>
      <c r="C13" s="194">
        <v>476</v>
      </c>
      <c r="D13" s="196">
        <v>302</v>
      </c>
      <c r="E13" s="155">
        <f t="shared" si="1"/>
        <v>63.445378151260499</v>
      </c>
      <c r="F13" s="194">
        <v>106</v>
      </c>
      <c r="G13" s="268">
        <v>61</v>
      </c>
      <c r="H13" s="155">
        <f t="shared" si="3"/>
        <v>57.547169811320757</v>
      </c>
      <c r="I13" s="194">
        <v>52</v>
      </c>
      <c r="J13" s="196">
        <v>10</v>
      </c>
      <c r="K13" s="155">
        <f t="shared" si="5"/>
        <v>19.230769230769234</v>
      </c>
      <c r="L13" s="194">
        <v>7</v>
      </c>
      <c r="M13" s="268">
        <v>0</v>
      </c>
      <c r="N13" s="155">
        <f t="shared" si="7"/>
        <v>0</v>
      </c>
      <c r="O13" s="194">
        <v>449</v>
      </c>
      <c r="P13" s="196">
        <v>271</v>
      </c>
      <c r="Q13" s="155">
        <f t="shared" si="9"/>
        <v>60.356347438752792</v>
      </c>
      <c r="R13" s="194">
        <v>162</v>
      </c>
      <c r="S13" s="194">
        <v>272</v>
      </c>
      <c r="T13" s="196">
        <v>152</v>
      </c>
      <c r="U13" s="155">
        <f t="shared" si="12"/>
        <v>55.882352941176471</v>
      </c>
      <c r="V13" s="194">
        <v>255</v>
      </c>
      <c r="W13" s="196">
        <v>149</v>
      </c>
      <c r="X13" s="155">
        <f t="shared" si="14"/>
        <v>58.431372549019613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194">
        <v>690</v>
      </c>
      <c r="C14" s="194">
        <v>897</v>
      </c>
      <c r="D14" s="196">
        <v>629</v>
      </c>
      <c r="E14" s="155">
        <f t="shared" si="1"/>
        <v>70.122630992196207</v>
      </c>
      <c r="F14" s="194">
        <v>271</v>
      </c>
      <c r="G14" s="268">
        <v>186</v>
      </c>
      <c r="H14" s="155">
        <f t="shared" si="3"/>
        <v>68.634686346863475</v>
      </c>
      <c r="I14" s="194">
        <v>116</v>
      </c>
      <c r="J14" s="196">
        <v>80</v>
      </c>
      <c r="K14" s="155">
        <f t="shared" si="5"/>
        <v>68.965517241379317</v>
      </c>
      <c r="L14" s="194">
        <v>3</v>
      </c>
      <c r="M14" s="268">
        <v>0</v>
      </c>
      <c r="N14" s="155">
        <f t="shared" si="7"/>
        <v>0</v>
      </c>
      <c r="O14" s="194">
        <v>856</v>
      </c>
      <c r="P14" s="196">
        <v>589</v>
      </c>
      <c r="Q14" s="155">
        <f t="shared" si="9"/>
        <v>68.808411214953267</v>
      </c>
      <c r="R14" s="194">
        <v>291</v>
      </c>
      <c r="S14" s="194">
        <v>533</v>
      </c>
      <c r="T14" s="196">
        <v>271</v>
      </c>
      <c r="U14" s="155">
        <f t="shared" si="12"/>
        <v>50.844277673545967</v>
      </c>
      <c r="V14" s="194">
        <v>495</v>
      </c>
      <c r="W14" s="196">
        <v>236</v>
      </c>
      <c r="X14" s="155">
        <f t="shared" si="14"/>
        <v>47.676767676767682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194">
        <v>663</v>
      </c>
      <c r="C15" s="194">
        <v>893</v>
      </c>
      <c r="D15" s="196">
        <v>608</v>
      </c>
      <c r="E15" s="155">
        <f t="shared" si="1"/>
        <v>68.085106382978722</v>
      </c>
      <c r="F15" s="194">
        <v>380</v>
      </c>
      <c r="G15" s="268">
        <v>264</v>
      </c>
      <c r="H15" s="155">
        <f t="shared" si="3"/>
        <v>69.473684210526315</v>
      </c>
      <c r="I15" s="194">
        <v>94</v>
      </c>
      <c r="J15" s="196">
        <v>88</v>
      </c>
      <c r="K15" s="155">
        <f t="shared" si="5"/>
        <v>93.61702127659575</v>
      </c>
      <c r="L15" s="194">
        <v>60</v>
      </c>
      <c r="M15" s="268">
        <v>13</v>
      </c>
      <c r="N15" s="155">
        <f t="shared" si="7"/>
        <v>21.666666666666668</v>
      </c>
      <c r="O15" s="194">
        <v>849</v>
      </c>
      <c r="P15" s="196">
        <v>576</v>
      </c>
      <c r="Q15" s="155">
        <f t="shared" si="9"/>
        <v>67.844522968197879</v>
      </c>
      <c r="R15" s="194">
        <v>293</v>
      </c>
      <c r="S15" s="194">
        <v>423</v>
      </c>
      <c r="T15" s="196">
        <v>287</v>
      </c>
      <c r="U15" s="155">
        <f t="shared" si="12"/>
        <v>67.848699763593373</v>
      </c>
      <c r="V15" s="194">
        <v>386</v>
      </c>
      <c r="W15" s="196">
        <v>272</v>
      </c>
      <c r="X15" s="155">
        <f t="shared" si="14"/>
        <v>70.466321243523311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194">
        <v>809</v>
      </c>
      <c r="C16" s="194">
        <v>1203</v>
      </c>
      <c r="D16" s="196">
        <v>751</v>
      </c>
      <c r="E16" s="155">
        <f t="shared" si="1"/>
        <v>62.427265170407317</v>
      </c>
      <c r="F16" s="194">
        <v>339</v>
      </c>
      <c r="G16" s="268">
        <v>166</v>
      </c>
      <c r="H16" s="155">
        <f t="shared" si="3"/>
        <v>48.967551622418881</v>
      </c>
      <c r="I16" s="194">
        <v>146</v>
      </c>
      <c r="J16" s="196">
        <v>76</v>
      </c>
      <c r="K16" s="155">
        <f t="shared" si="5"/>
        <v>52.054794520547944</v>
      </c>
      <c r="L16" s="194">
        <v>17</v>
      </c>
      <c r="M16" s="268">
        <v>0</v>
      </c>
      <c r="N16" s="155">
        <f t="shared" si="7"/>
        <v>0</v>
      </c>
      <c r="O16" s="194">
        <v>1116</v>
      </c>
      <c r="P16" s="196">
        <v>703</v>
      </c>
      <c r="Q16" s="155">
        <f t="shared" si="9"/>
        <v>62.992831541218642</v>
      </c>
      <c r="R16" s="194">
        <v>429</v>
      </c>
      <c r="S16" s="194">
        <v>599</v>
      </c>
      <c r="T16" s="196">
        <v>410</v>
      </c>
      <c r="U16" s="155">
        <f t="shared" si="12"/>
        <v>68.447412353923212</v>
      </c>
      <c r="V16" s="194">
        <v>553</v>
      </c>
      <c r="W16" s="196">
        <v>366</v>
      </c>
      <c r="X16" s="155">
        <f t="shared" si="14"/>
        <v>66.184448462929481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194">
        <v>817</v>
      </c>
      <c r="C17" s="194">
        <v>858</v>
      </c>
      <c r="D17" s="196">
        <v>594</v>
      </c>
      <c r="E17" s="155">
        <f t="shared" si="1"/>
        <v>69.230769230769226</v>
      </c>
      <c r="F17" s="194">
        <v>222</v>
      </c>
      <c r="G17" s="268">
        <v>175</v>
      </c>
      <c r="H17" s="155">
        <f t="shared" si="3"/>
        <v>78.828828828828833</v>
      </c>
      <c r="I17" s="194">
        <v>102</v>
      </c>
      <c r="J17" s="196">
        <v>52</v>
      </c>
      <c r="K17" s="155">
        <f t="shared" si="5"/>
        <v>50.980392156862742</v>
      </c>
      <c r="L17" s="194">
        <v>7</v>
      </c>
      <c r="M17" s="268">
        <v>5</v>
      </c>
      <c r="N17" s="155">
        <f t="shared" si="7"/>
        <v>71.428571428571431</v>
      </c>
      <c r="O17" s="194">
        <v>826</v>
      </c>
      <c r="P17" s="196">
        <v>558</v>
      </c>
      <c r="Q17" s="155">
        <f t="shared" si="9"/>
        <v>67.554479418886189</v>
      </c>
      <c r="R17" s="194">
        <v>461</v>
      </c>
      <c r="S17" s="194">
        <v>447</v>
      </c>
      <c r="T17" s="196">
        <v>339</v>
      </c>
      <c r="U17" s="155">
        <f t="shared" si="12"/>
        <v>75.838926174496649</v>
      </c>
      <c r="V17" s="194">
        <v>399</v>
      </c>
      <c r="W17" s="196">
        <v>311</v>
      </c>
      <c r="X17" s="155">
        <f t="shared" si="14"/>
        <v>77.944862155388478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194">
        <v>319</v>
      </c>
      <c r="C18" s="194">
        <v>429</v>
      </c>
      <c r="D18" s="196">
        <v>262</v>
      </c>
      <c r="E18" s="155">
        <f t="shared" si="1"/>
        <v>61.072261072261071</v>
      </c>
      <c r="F18" s="194">
        <v>126</v>
      </c>
      <c r="G18" s="268">
        <v>79</v>
      </c>
      <c r="H18" s="155">
        <f t="shared" si="3"/>
        <v>62.698412698412696</v>
      </c>
      <c r="I18" s="194">
        <v>59</v>
      </c>
      <c r="J18" s="196">
        <v>36</v>
      </c>
      <c r="K18" s="155">
        <f t="shared" si="5"/>
        <v>61.016949152542374</v>
      </c>
      <c r="L18" s="194">
        <v>26</v>
      </c>
      <c r="M18" s="268">
        <v>6</v>
      </c>
      <c r="N18" s="155">
        <f t="shared" si="7"/>
        <v>23.076923076923077</v>
      </c>
      <c r="O18" s="194">
        <v>411</v>
      </c>
      <c r="P18" s="196">
        <v>249</v>
      </c>
      <c r="Q18" s="155">
        <f t="shared" si="9"/>
        <v>60.583941605839421</v>
      </c>
      <c r="R18" s="194">
        <v>170</v>
      </c>
      <c r="S18" s="194">
        <v>215</v>
      </c>
      <c r="T18" s="196">
        <v>146</v>
      </c>
      <c r="U18" s="155">
        <f t="shared" si="12"/>
        <v>67.906976744186039</v>
      </c>
      <c r="V18" s="194">
        <v>194</v>
      </c>
      <c r="W18" s="196">
        <v>143</v>
      </c>
      <c r="X18" s="155">
        <f t="shared" si="14"/>
        <v>73.711340206185568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194">
        <v>570</v>
      </c>
      <c r="C19" s="194">
        <v>660</v>
      </c>
      <c r="D19" s="196">
        <v>474</v>
      </c>
      <c r="E19" s="155">
        <f t="shared" si="1"/>
        <v>71.818181818181813</v>
      </c>
      <c r="F19" s="194">
        <v>218</v>
      </c>
      <c r="G19" s="268">
        <v>159</v>
      </c>
      <c r="H19" s="155">
        <f t="shared" si="3"/>
        <v>72.935779816513758</v>
      </c>
      <c r="I19" s="194">
        <v>76</v>
      </c>
      <c r="J19" s="196">
        <v>44</v>
      </c>
      <c r="K19" s="155">
        <f t="shared" si="5"/>
        <v>57.894736842105267</v>
      </c>
      <c r="L19" s="194">
        <v>13</v>
      </c>
      <c r="M19" s="268">
        <v>23</v>
      </c>
      <c r="N19" s="155">
        <f t="shared" si="7"/>
        <v>176.92307692307691</v>
      </c>
      <c r="O19" s="194">
        <v>654</v>
      </c>
      <c r="P19" s="196">
        <v>459</v>
      </c>
      <c r="Q19" s="155">
        <f t="shared" si="9"/>
        <v>70.183486238532112</v>
      </c>
      <c r="R19" s="194">
        <v>316</v>
      </c>
      <c r="S19" s="194">
        <v>330</v>
      </c>
      <c r="T19" s="196">
        <v>280</v>
      </c>
      <c r="U19" s="155">
        <f t="shared" si="12"/>
        <v>84.848484848484844</v>
      </c>
      <c r="V19" s="194">
        <v>313</v>
      </c>
      <c r="W19" s="196">
        <v>250</v>
      </c>
      <c r="X19" s="155">
        <f t="shared" si="14"/>
        <v>79.87220447284345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194">
        <v>384</v>
      </c>
      <c r="C20" s="194">
        <v>467</v>
      </c>
      <c r="D20" s="196">
        <v>344</v>
      </c>
      <c r="E20" s="155">
        <f t="shared" si="1"/>
        <v>73.66167023554604</v>
      </c>
      <c r="F20" s="194">
        <v>141</v>
      </c>
      <c r="G20" s="268">
        <v>79</v>
      </c>
      <c r="H20" s="155">
        <f t="shared" si="3"/>
        <v>56.028368794326241</v>
      </c>
      <c r="I20" s="194">
        <v>69</v>
      </c>
      <c r="J20" s="196">
        <v>40</v>
      </c>
      <c r="K20" s="155">
        <f t="shared" si="5"/>
        <v>57.971014492753625</v>
      </c>
      <c r="L20" s="194">
        <v>8</v>
      </c>
      <c r="M20" s="268">
        <v>0</v>
      </c>
      <c r="N20" s="155">
        <f t="shared" si="7"/>
        <v>0</v>
      </c>
      <c r="O20" s="194">
        <v>453</v>
      </c>
      <c r="P20" s="196">
        <v>329</v>
      </c>
      <c r="Q20" s="155">
        <f t="shared" si="9"/>
        <v>72.626931567328924</v>
      </c>
      <c r="R20" s="194">
        <v>214</v>
      </c>
      <c r="S20" s="194">
        <v>269</v>
      </c>
      <c r="T20" s="196">
        <v>206</v>
      </c>
      <c r="U20" s="155">
        <f t="shared" si="12"/>
        <v>76.579925650557627</v>
      </c>
      <c r="V20" s="194">
        <v>248</v>
      </c>
      <c r="W20" s="196">
        <v>192</v>
      </c>
      <c r="X20" s="155">
        <f t="shared" si="14"/>
        <v>77.41935483870968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194">
        <v>382</v>
      </c>
      <c r="C21" s="194">
        <v>725</v>
      </c>
      <c r="D21" s="196">
        <v>363</v>
      </c>
      <c r="E21" s="155">
        <f t="shared" si="1"/>
        <v>50.068965517241381</v>
      </c>
      <c r="F21" s="194">
        <v>139</v>
      </c>
      <c r="G21" s="268">
        <v>41</v>
      </c>
      <c r="H21" s="155">
        <f t="shared" si="3"/>
        <v>29.496402877697843</v>
      </c>
      <c r="I21" s="194">
        <v>67</v>
      </c>
      <c r="J21" s="196">
        <v>44</v>
      </c>
      <c r="K21" s="155">
        <f t="shared" si="5"/>
        <v>65.671641791044777</v>
      </c>
      <c r="L21" s="194">
        <v>2</v>
      </c>
      <c r="M21" s="268">
        <v>0</v>
      </c>
      <c r="N21" s="155">
        <f t="shared" si="7"/>
        <v>0</v>
      </c>
      <c r="O21" s="194">
        <v>711</v>
      </c>
      <c r="P21" s="196">
        <v>343</v>
      </c>
      <c r="Q21" s="155">
        <f t="shared" si="9"/>
        <v>48.241912798874829</v>
      </c>
      <c r="R21" s="194">
        <v>208</v>
      </c>
      <c r="S21" s="194">
        <v>418</v>
      </c>
      <c r="T21" s="196">
        <v>205</v>
      </c>
      <c r="U21" s="155">
        <f t="shared" si="12"/>
        <v>49.043062200956939</v>
      </c>
      <c r="V21" s="194">
        <v>390</v>
      </c>
      <c r="W21" s="196">
        <v>178</v>
      </c>
      <c r="X21" s="155">
        <f t="shared" si="14"/>
        <v>45.641025641025642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194">
        <v>210</v>
      </c>
      <c r="C22" s="194">
        <v>419</v>
      </c>
      <c r="D22" s="196">
        <v>200</v>
      </c>
      <c r="E22" s="155">
        <f t="shared" si="1"/>
        <v>47.732696897374701</v>
      </c>
      <c r="F22" s="194">
        <v>84</v>
      </c>
      <c r="G22" s="268">
        <v>33</v>
      </c>
      <c r="H22" s="155">
        <f t="shared" si="3"/>
        <v>39.285714285714285</v>
      </c>
      <c r="I22" s="194">
        <v>91</v>
      </c>
      <c r="J22" s="196">
        <v>9</v>
      </c>
      <c r="K22" s="155">
        <f t="shared" si="5"/>
        <v>9.8901098901098905</v>
      </c>
      <c r="L22" s="194">
        <v>0</v>
      </c>
      <c r="M22" s="268">
        <v>0</v>
      </c>
      <c r="N22" s="155" t="s">
        <v>70</v>
      </c>
      <c r="O22" s="194">
        <v>370</v>
      </c>
      <c r="P22" s="196">
        <v>184</v>
      </c>
      <c r="Q22" s="155">
        <f t="shared" si="9"/>
        <v>49.729729729729733</v>
      </c>
      <c r="R22" s="194">
        <v>121</v>
      </c>
      <c r="S22" s="194">
        <v>247</v>
      </c>
      <c r="T22" s="196">
        <v>121</v>
      </c>
      <c r="U22" s="155">
        <f t="shared" si="12"/>
        <v>48.987854251012145</v>
      </c>
      <c r="V22" s="194">
        <v>228</v>
      </c>
      <c r="W22" s="196">
        <v>110</v>
      </c>
      <c r="X22" s="155">
        <f t="shared" si="14"/>
        <v>48.245614035087719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194">
        <v>550</v>
      </c>
      <c r="C23" s="194">
        <v>652</v>
      </c>
      <c r="D23" s="196">
        <v>436</v>
      </c>
      <c r="E23" s="155">
        <f t="shared" si="1"/>
        <v>66.871165644171782</v>
      </c>
      <c r="F23" s="194">
        <v>152</v>
      </c>
      <c r="G23" s="268">
        <v>118</v>
      </c>
      <c r="H23" s="155">
        <f t="shared" si="3"/>
        <v>77.631578947368425</v>
      </c>
      <c r="I23" s="194">
        <v>68</v>
      </c>
      <c r="J23" s="196">
        <v>36</v>
      </c>
      <c r="K23" s="155">
        <f t="shared" si="5"/>
        <v>52.941176470588239</v>
      </c>
      <c r="L23" s="194">
        <v>34</v>
      </c>
      <c r="M23" s="268">
        <v>14</v>
      </c>
      <c r="N23" s="155">
        <f t="shared" si="7"/>
        <v>41.17647058823529</v>
      </c>
      <c r="O23" s="194">
        <v>599</v>
      </c>
      <c r="P23" s="196">
        <v>408</v>
      </c>
      <c r="Q23" s="155">
        <f t="shared" si="9"/>
        <v>68.113522537562616</v>
      </c>
      <c r="R23" s="194">
        <v>288</v>
      </c>
      <c r="S23" s="194">
        <v>383</v>
      </c>
      <c r="T23" s="196">
        <v>251</v>
      </c>
      <c r="U23" s="155">
        <f t="shared" si="12"/>
        <v>65.535248041775461</v>
      </c>
      <c r="V23" s="194">
        <v>346</v>
      </c>
      <c r="W23" s="196">
        <v>227</v>
      </c>
      <c r="X23" s="155">
        <f t="shared" si="14"/>
        <v>65.606936416184965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194">
        <v>772</v>
      </c>
      <c r="C24" s="194">
        <v>1033</v>
      </c>
      <c r="D24" s="196">
        <v>681</v>
      </c>
      <c r="E24" s="155">
        <f t="shared" si="1"/>
        <v>65.924491771539209</v>
      </c>
      <c r="F24" s="194">
        <v>306</v>
      </c>
      <c r="G24" s="268">
        <v>152</v>
      </c>
      <c r="H24" s="155">
        <f t="shared" si="3"/>
        <v>49.673202614379086</v>
      </c>
      <c r="I24" s="194">
        <v>223</v>
      </c>
      <c r="J24" s="196">
        <v>87</v>
      </c>
      <c r="K24" s="155">
        <f t="shared" si="5"/>
        <v>39.013452914798208</v>
      </c>
      <c r="L24" s="194">
        <v>37</v>
      </c>
      <c r="M24" s="268">
        <v>5</v>
      </c>
      <c r="N24" s="155">
        <f t="shared" si="7"/>
        <v>13.513513513513514</v>
      </c>
      <c r="O24" s="194">
        <v>1020</v>
      </c>
      <c r="P24" s="196">
        <v>667</v>
      </c>
      <c r="Q24" s="155">
        <f t="shared" si="9"/>
        <v>65.392156862745097</v>
      </c>
      <c r="R24" s="194">
        <v>394</v>
      </c>
      <c r="S24" s="194">
        <v>525</v>
      </c>
      <c r="T24" s="196">
        <v>374</v>
      </c>
      <c r="U24" s="155">
        <f t="shared" si="12"/>
        <v>71.238095238095241</v>
      </c>
      <c r="V24" s="194">
        <v>487</v>
      </c>
      <c r="W24" s="196">
        <v>340</v>
      </c>
      <c r="X24" s="155">
        <f t="shared" si="14"/>
        <v>69.815195071868587</v>
      </c>
      <c r="Y24" s="85"/>
      <c r="Z24" s="86"/>
      <c r="AA24" s="86"/>
      <c r="AB24" s="86"/>
    </row>
    <row r="25" spans="1:28" ht="40.5" customHeight="1" x14ac:dyDescent="0.25">
      <c r="B25" s="223" t="s">
        <v>77</v>
      </c>
      <c r="C25" s="223"/>
      <c r="D25" s="223"/>
      <c r="E25" s="223"/>
      <c r="F25" s="223"/>
      <c r="G25" s="223"/>
      <c r="H25" s="223"/>
      <c r="I25" s="223"/>
      <c r="J25" s="223"/>
      <c r="K25" s="223"/>
      <c r="T25" s="260"/>
      <c r="U25" s="260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topLeftCell="E1" zoomScale="87" zoomScaleNormal="75" zoomScaleSheetLayoutView="87" workbookViewId="0">
      <selection activeCell="C27" sqref="C27"/>
    </sheetView>
  </sheetViews>
  <sheetFormatPr defaultRowHeight="14.25" x14ac:dyDescent="0.2"/>
  <cols>
    <col min="1" max="1" width="18.28515625" style="40" customWidth="1"/>
    <col min="2" max="2" width="16.710937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3"/>
      <c r="M1" s="23"/>
      <c r="N1" s="23"/>
      <c r="O1" s="23"/>
      <c r="P1" s="23"/>
      <c r="Q1" s="23"/>
      <c r="R1" s="23"/>
      <c r="S1" s="23"/>
      <c r="T1" s="226"/>
      <c r="U1" s="226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31"/>
      <c r="U2" s="231"/>
      <c r="V2" s="225" t="s">
        <v>7</v>
      </c>
      <c r="W2" s="225"/>
    </row>
    <row r="3" spans="1:28" s="29" customFormat="1" ht="67.5" customHeight="1" x14ac:dyDescent="0.25">
      <c r="A3" s="232"/>
      <c r="B3" s="163" t="s">
        <v>72</v>
      </c>
      <c r="C3" s="224" t="s">
        <v>30</v>
      </c>
      <c r="D3" s="224"/>
      <c r="E3" s="224"/>
      <c r="F3" s="224" t="s">
        <v>19</v>
      </c>
      <c r="G3" s="224"/>
      <c r="H3" s="224"/>
      <c r="I3" s="224" t="s">
        <v>11</v>
      </c>
      <c r="J3" s="224"/>
      <c r="K3" s="224"/>
      <c r="L3" s="224" t="s">
        <v>12</v>
      </c>
      <c r="M3" s="224"/>
      <c r="N3" s="224"/>
      <c r="O3" s="227" t="s">
        <v>10</v>
      </c>
      <c r="P3" s="228"/>
      <c r="Q3" s="229"/>
      <c r="R3" s="163" t="s">
        <v>73</v>
      </c>
      <c r="S3" s="224" t="s">
        <v>13</v>
      </c>
      <c r="T3" s="224"/>
      <c r="U3" s="224"/>
      <c r="V3" s="224" t="s">
        <v>16</v>
      </c>
      <c r="W3" s="224"/>
      <c r="X3" s="224"/>
    </row>
    <row r="4" spans="1:28" s="30" customFormat="1" ht="37.5" customHeight="1" x14ac:dyDescent="0.25">
      <c r="A4" s="232"/>
      <c r="B4" s="178" t="s">
        <v>71</v>
      </c>
      <c r="C4" s="178" t="s">
        <v>66</v>
      </c>
      <c r="D4" s="178" t="s">
        <v>71</v>
      </c>
      <c r="E4" s="177" t="s">
        <v>2</v>
      </c>
      <c r="F4" s="178" t="s">
        <v>66</v>
      </c>
      <c r="G4" s="178" t="s">
        <v>71</v>
      </c>
      <c r="H4" s="177" t="s">
        <v>2</v>
      </c>
      <c r="I4" s="178" t="s">
        <v>66</v>
      </c>
      <c r="J4" s="178" t="s">
        <v>71</v>
      </c>
      <c r="K4" s="177" t="s">
        <v>2</v>
      </c>
      <c r="L4" s="178" t="s">
        <v>66</v>
      </c>
      <c r="M4" s="178" t="s">
        <v>71</v>
      </c>
      <c r="N4" s="177" t="s">
        <v>2</v>
      </c>
      <c r="O4" s="178" t="s">
        <v>66</v>
      </c>
      <c r="P4" s="178" t="s">
        <v>71</v>
      </c>
      <c r="Q4" s="177" t="s">
        <v>2</v>
      </c>
      <c r="R4" s="176" t="s">
        <v>71</v>
      </c>
      <c r="S4" s="178" t="s">
        <v>66</v>
      </c>
      <c r="T4" s="178" t="s">
        <v>71</v>
      </c>
      <c r="U4" s="177" t="s">
        <v>2</v>
      </c>
      <c r="V4" s="178" t="s">
        <v>66</v>
      </c>
      <c r="W4" s="178" t="s">
        <v>71</v>
      </c>
      <c r="X4" s="177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7" customFormat="1" ht="18" customHeight="1" x14ac:dyDescent="0.25">
      <c r="A6" s="124" t="s">
        <v>43</v>
      </c>
      <c r="B6" s="143">
        <f>SUM(B7:B23)</f>
        <v>2909</v>
      </c>
      <c r="C6" s="143">
        <f>SUM(C7:C23)</f>
        <v>3901</v>
      </c>
      <c r="D6" s="143">
        <f>SUM(D7:D23)</f>
        <v>2834</v>
      </c>
      <c r="E6" s="144">
        <f>D6/C6*100</f>
        <v>72.648038964368112</v>
      </c>
      <c r="F6" s="143">
        <f>SUM(F7:F23)</f>
        <v>529</v>
      </c>
      <c r="G6" s="143">
        <f>SUM(G7:G23)</f>
        <v>330</v>
      </c>
      <c r="H6" s="144">
        <f t="shared" ref="H6:H23" si="0">G6/F6*100</f>
        <v>62.381852551984871</v>
      </c>
      <c r="I6" s="143">
        <f>SUM(I7:I23)</f>
        <v>284</v>
      </c>
      <c r="J6" s="143">
        <f>SUM(J7:J23)</f>
        <v>156</v>
      </c>
      <c r="K6" s="144">
        <f>J6/I6*100</f>
        <v>54.929577464788736</v>
      </c>
      <c r="L6" s="143">
        <f>SUM(L7:L23)</f>
        <v>67</v>
      </c>
      <c r="M6" s="143">
        <f>SUM(M7:M23)</f>
        <v>9</v>
      </c>
      <c r="N6" s="144">
        <f>M6/L6*100</f>
        <v>13.432835820895523</v>
      </c>
      <c r="O6" s="143">
        <f>SUM(O7:O23)</f>
        <v>3682</v>
      </c>
      <c r="P6" s="143">
        <f>SUM(P7:P23)</f>
        <v>2586</v>
      </c>
      <c r="Q6" s="144">
        <f>P6/O6*100</f>
        <v>70.233568712656165</v>
      </c>
      <c r="R6" s="143">
        <f>SUM(R7:R23)</f>
        <v>1522</v>
      </c>
      <c r="S6" s="143">
        <f>SUM(S7:S23)</f>
        <v>2361</v>
      </c>
      <c r="T6" s="143">
        <f>SUM(T7:T23)</f>
        <v>1483</v>
      </c>
      <c r="U6" s="144">
        <f>T6/S6*100</f>
        <v>62.812367640830161</v>
      </c>
      <c r="V6" s="143">
        <f>SUM(V7:V23)</f>
        <v>2157</v>
      </c>
      <c r="W6" s="143">
        <f>SUM(W7:W23)</f>
        <v>1355</v>
      </c>
      <c r="X6" s="144">
        <f>W6/V6*100</f>
        <v>62.818729717199815</v>
      </c>
      <c r="Y6" s="156"/>
      <c r="AB6" s="158"/>
    </row>
    <row r="7" spans="1:28" s="37" customFormat="1" ht="18" customHeight="1" x14ac:dyDescent="0.25">
      <c r="A7" s="125" t="s">
        <v>44</v>
      </c>
      <c r="B7" s="194">
        <v>54</v>
      </c>
      <c r="C7" s="194">
        <v>85</v>
      </c>
      <c r="D7" s="194">
        <v>54</v>
      </c>
      <c r="E7" s="151">
        <f t="shared" ref="E7:E23" si="1">D7/C7*100</f>
        <v>63.529411764705877</v>
      </c>
      <c r="F7" s="194">
        <v>10</v>
      </c>
      <c r="G7" s="194">
        <v>9</v>
      </c>
      <c r="H7" s="151">
        <f t="shared" si="0"/>
        <v>90</v>
      </c>
      <c r="I7" s="194">
        <v>4</v>
      </c>
      <c r="J7" s="194">
        <v>7</v>
      </c>
      <c r="K7" s="151">
        <f t="shared" ref="K7:K23" si="2">J7/I7*100</f>
        <v>175</v>
      </c>
      <c r="L7" s="194">
        <v>0</v>
      </c>
      <c r="M7" s="194">
        <v>0</v>
      </c>
      <c r="N7" s="151" t="s">
        <v>70</v>
      </c>
      <c r="O7" s="194">
        <v>76</v>
      </c>
      <c r="P7" s="263">
        <v>54</v>
      </c>
      <c r="Q7" s="151">
        <f t="shared" ref="Q7:Q23" si="3">P7/O7*100</f>
        <v>71.05263157894737</v>
      </c>
      <c r="R7" s="194">
        <v>36</v>
      </c>
      <c r="S7" s="194">
        <v>55</v>
      </c>
      <c r="T7" s="194">
        <v>36</v>
      </c>
      <c r="U7" s="151">
        <f t="shared" ref="U7:U23" si="4">T7/S7*100</f>
        <v>65.454545454545453</v>
      </c>
      <c r="V7" s="194">
        <v>50</v>
      </c>
      <c r="W7" s="194">
        <v>31</v>
      </c>
      <c r="X7" s="151">
        <f t="shared" ref="X7:X23" si="5">W7/V7*100</f>
        <v>62</v>
      </c>
      <c r="Y7" s="34"/>
      <c r="Z7" s="36"/>
    </row>
    <row r="8" spans="1:28" s="38" customFormat="1" ht="18" customHeight="1" x14ac:dyDescent="0.25">
      <c r="A8" s="125" t="s">
        <v>45</v>
      </c>
      <c r="B8" s="194">
        <v>677</v>
      </c>
      <c r="C8" s="194">
        <v>829</v>
      </c>
      <c r="D8" s="194">
        <v>662</v>
      </c>
      <c r="E8" s="151">
        <f t="shared" si="1"/>
        <v>79.855247285886605</v>
      </c>
      <c r="F8" s="194">
        <v>41</v>
      </c>
      <c r="G8" s="194">
        <v>24</v>
      </c>
      <c r="H8" s="151">
        <f t="shared" si="0"/>
        <v>58.536585365853654</v>
      </c>
      <c r="I8" s="194">
        <v>23</v>
      </c>
      <c r="J8" s="194">
        <v>15</v>
      </c>
      <c r="K8" s="151">
        <f t="shared" si="2"/>
        <v>65.217391304347828</v>
      </c>
      <c r="L8" s="194">
        <v>9</v>
      </c>
      <c r="M8" s="194">
        <v>5</v>
      </c>
      <c r="N8" s="151">
        <f>M8/L8*100</f>
        <v>55.555555555555557</v>
      </c>
      <c r="O8" s="194">
        <v>761</v>
      </c>
      <c r="P8" s="263">
        <v>555</v>
      </c>
      <c r="Q8" s="151">
        <f t="shared" si="3"/>
        <v>72.930354796320628</v>
      </c>
      <c r="R8" s="194">
        <v>376</v>
      </c>
      <c r="S8" s="194">
        <v>551</v>
      </c>
      <c r="T8" s="194">
        <v>373</v>
      </c>
      <c r="U8" s="151">
        <f t="shared" si="4"/>
        <v>67.695099818511792</v>
      </c>
      <c r="V8" s="194">
        <v>483</v>
      </c>
      <c r="W8" s="194">
        <v>333</v>
      </c>
      <c r="X8" s="151">
        <f t="shared" si="5"/>
        <v>68.944099378881987</v>
      </c>
      <c r="Y8" s="34"/>
      <c r="Z8" s="36"/>
    </row>
    <row r="9" spans="1:28" s="37" customFormat="1" ht="18" customHeight="1" x14ac:dyDescent="0.25">
      <c r="A9" s="125" t="s">
        <v>46</v>
      </c>
      <c r="B9" s="194">
        <v>42</v>
      </c>
      <c r="C9" s="194">
        <v>50</v>
      </c>
      <c r="D9" s="194">
        <v>42</v>
      </c>
      <c r="E9" s="151">
        <f t="shared" si="1"/>
        <v>84</v>
      </c>
      <c r="F9" s="194">
        <v>6</v>
      </c>
      <c r="G9" s="194">
        <v>2</v>
      </c>
      <c r="H9" s="151">
        <f t="shared" si="0"/>
        <v>33.333333333333329</v>
      </c>
      <c r="I9" s="194">
        <v>1</v>
      </c>
      <c r="J9" s="194">
        <v>1</v>
      </c>
      <c r="K9" s="151">
        <f t="shared" si="2"/>
        <v>100</v>
      </c>
      <c r="L9" s="194">
        <v>0</v>
      </c>
      <c r="M9" s="194">
        <v>0</v>
      </c>
      <c r="N9" s="151" t="s">
        <v>70</v>
      </c>
      <c r="O9" s="194">
        <v>39</v>
      </c>
      <c r="P9" s="263">
        <v>36</v>
      </c>
      <c r="Q9" s="151">
        <f t="shared" si="3"/>
        <v>92.307692307692307</v>
      </c>
      <c r="R9" s="194">
        <v>21</v>
      </c>
      <c r="S9" s="194">
        <v>25</v>
      </c>
      <c r="T9" s="194">
        <v>21</v>
      </c>
      <c r="U9" s="151">
        <f t="shared" si="4"/>
        <v>84</v>
      </c>
      <c r="V9" s="194">
        <v>24</v>
      </c>
      <c r="W9" s="194">
        <v>21</v>
      </c>
      <c r="X9" s="151">
        <f t="shared" si="5"/>
        <v>87.5</v>
      </c>
      <c r="Y9" s="34"/>
      <c r="Z9" s="36"/>
    </row>
    <row r="10" spans="1:28" s="37" customFormat="1" ht="18" customHeight="1" x14ac:dyDescent="0.25">
      <c r="A10" s="125" t="s">
        <v>47</v>
      </c>
      <c r="B10" s="194">
        <v>185</v>
      </c>
      <c r="C10" s="194">
        <v>237</v>
      </c>
      <c r="D10" s="194">
        <v>178</v>
      </c>
      <c r="E10" s="151">
        <f t="shared" si="1"/>
        <v>75.105485232067508</v>
      </c>
      <c r="F10" s="194">
        <v>25</v>
      </c>
      <c r="G10" s="194">
        <v>13</v>
      </c>
      <c r="H10" s="151">
        <f t="shared" si="0"/>
        <v>52</v>
      </c>
      <c r="I10" s="194">
        <v>11</v>
      </c>
      <c r="J10" s="194">
        <v>10</v>
      </c>
      <c r="K10" s="151">
        <f t="shared" si="2"/>
        <v>90.909090909090907</v>
      </c>
      <c r="L10" s="194">
        <v>2</v>
      </c>
      <c r="M10" s="194">
        <v>0</v>
      </c>
      <c r="N10" s="151">
        <f>M10/L10*100</f>
        <v>0</v>
      </c>
      <c r="O10" s="194">
        <v>220</v>
      </c>
      <c r="P10" s="263">
        <v>170</v>
      </c>
      <c r="Q10" s="151">
        <f t="shared" si="3"/>
        <v>77.272727272727266</v>
      </c>
      <c r="R10" s="194">
        <v>107</v>
      </c>
      <c r="S10" s="194">
        <v>152</v>
      </c>
      <c r="T10" s="194">
        <v>102</v>
      </c>
      <c r="U10" s="151">
        <f t="shared" si="4"/>
        <v>67.10526315789474</v>
      </c>
      <c r="V10" s="194">
        <v>148</v>
      </c>
      <c r="W10" s="194">
        <v>99</v>
      </c>
      <c r="X10" s="151">
        <f t="shared" si="5"/>
        <v>66.891891891891902</v>
      </c>
      <c r="Y10" s="34"/>
      <c r="Z10" s="36"/>
    </row>
    <row r="11" spans="1:28" s="37" customFormat="1" ht="18" customHeight="1" x14ac:dyDescent="0.25">
      <c r="A11" s="125" t="s">
        <v>48</v>
      </c>
      <c r="B11" s="194">
        <v>102</v>
      </c>
      <c r="C11" s="194">
        <v>119</v>
      </c>
      <c r="D11" s="194">
        <v>101</v>
      </c>
      <c r="E11" s="151">
        <f t="shared" si="1"/>
        <v>84.87394957983193</v>
      </c>
      <c r="F11" s="194">
        <v>18</v>
      </c>
      <c r="G11" s="194">
        <v>13</v>
      </c>
      <c r="H11" s="151">
        <f t="shared" si="0"/>
        <v>72.222222222222214</v>
      </c>
      <c r="I11" s="194">
        <v>10</v>
      </c>
      <c r="J11" s="194">
        <v>10</v>
      </c>
      <c r="K11" s="151">
        <f t="shared" si="2"/>
        <v>100</v>
      </c>
      <c r="L11" s="194">
        <v>0</v>
      </c>
      <c r="M11" s="194">
        <v>0</v>
      </c>
      <c r="N11" s="151" t="s">
        <v>70</v>
      </c>
      <c r="O11" s="194">
        <v>115</v>
      </c>
      <c r="P11" s="263">
        <v>86</v>
      </c>
      <c r="Q11" s="151">
        <f t="shared" si="3"/>
        <v>74.782608695652172</v>
      </c>
      <c r="R11" s="194">
        <v>51</v>
      </c>
      <c r="S11" s="194">
        <v>74</v>
      </c>
      <c r="T11" s="194">
        <v>51</v>
      </c>
      <c r="U11" s="151">
        <f t="shared" si="4"/>
        <v>68.918918918918919</v>
      </c>
      <c r="V11" s="194">
        <v>72</v>
      </c>
      <c r="W11" s="194">
        <v>48</v>
      </c>
      <c r="X11" s="151">
        <f t="shared" si="5"/>
        <v>66.666666666666657</v>
      </c>
      <c r="Y11" s="34"/>
      <c r="Z11" s="36"/>
    </row>
    <row r="12" spans="1:28" s="37" customFormat="1" ht="18" customHeight="1" x14ac:dyDescent="0.25">
      <c r="A12" s="125" t="s">
        <v>49</v>
      </c>
      <c r="B12" s="194">
        <v>136</v>
      </c>
      <c r="C12" s="194">
        <v>213</v>
      </c>
      <c r="D12" s="194">
        <v>132</v>
      </c>
      <c r="E12" s="151">
        <f t="shared" si="1"/>
        <v>61.971830985915489</v>
      </c>
      <c r="F12" s="194">
        <v>29</v>
      </c>
      <c r="G12" s="194">
        <v>8</v>
      </c>
      <c r="H12" s="151">
        <f t="shared" si="0"/>
        <v>27.586206896551722</v>
      </c>
      <c r="I12" s="194">
        <v>19</v>
      </c>
      <c r="J12" s="194">
        <v>3</v>
      </c>
      <c r="K12" s="151">
        <f t="shared" si="2"/>
        <v>15.789473684210526</v>
      </c>
      <c r="L12" s="194">
        <v>3</v>
      </c>
      <c r="M12" s="194">
        <v>0</v>
      </c>
      <c r="N12" s="151">
        <f>M12/L12*100</f>
        <v>0</v>
      </c>
      <c r="O12" s="194">
        <v>206</v>
      </c>
      <c r="P12" s="263">
        <v>123</v>
      </c>
      <c r="Q12" s="151">
        <f t="shared" si="3"/>
        <v>59.708737864077662</v>
      </c>
      <c r="R12" s="194">
        <v>72</v>
      </c>
      <c r="S12" s="194">
        <v>128</v>
      </c>
      <c r="T12" s="194">
        <v>70</v>
      </c>
      <c r="U12" s="151">
        <f t="shared" si="4"/>
        <v>54.6875</v>
      </c>
      <c r="V12" s="194">
        <v>117</v>
      </c>
      <c r="W12" s="194">
        <v>67</v>
      </c>
      <c r="X12" s="151">
        <f t="shared" si="5"/>
        <v>57.26495726495726</v>
      </c>
      <c r="Y12" s="34"/>
      <c r="Z12" s="36"/>
    </row>
    <row r="13" spans="1:28" s="37" customFormat="1" ht="18" customHeight="1" x14ac:dyDescent="0.25">
      <c r="A13" s="125" t="s">
        <v>50</v>
      </c>
      <c r="B13" s="194">
        <v>141</v>
      </c>
      <c r="C13" s="194">
        <v>193</v>
      </c>
      <c r="D13" s="194">
        <v>140</v>
      </c>
      <c r="E13" s="151">
        <f t="shared" si="1"/>
        <v>72.538860103626945</v>
      </c>
      <c r="F13" s="194">
        <v>35</v>
      </c>
      <c r="G13" s="194">
        <v>20</v>
      </c>
      <c r="H13" s="151">
        <f t="shared" si="0"/>
        <v>57.142857142857139</v>
      </c>
      <c r="I13" s="194">
        <v>17</v>
      </c>
      <c r="J13" s="194">
        <v>11</v>
      </c>
      <c r="K13" s="151">
        <f t="shared" si="2"/>
        <v>64.705882352941174</v>
      </c>
      <c r="L13" s="194">
        <v>1</v>
      </c>
      <c r="M13" s="194">
        <v>0</v>
      </c>
      <c r="N13" s="151">
        <f t="shared" ref="N13:N20" si="6">M13/L13*100</f>
        <v>0</v>
      </c>
      <c r="O13" s="194">
        <v>181</v>
      </c>
      <c r="P13" s="263">
        <v>131</v>
      </c>
      <c r="Q13" s="151">
        <f t="shared" si="3"/>
        <v>72.375690607734811</v>
      </c>
      <c r="R13" s="194">
        <v>50</v>
      </c>
      <c r="S13" s="194">
        <v>124</v>
      </c>
      <c r="T13" s="194">
        <v>49</v>
      </c>
      <c r="U13" s="151">
        <f t="shared" si="4"/>
        <v>39.516129032258064</v>
      </c>
      <c r="V13" s="194">
        <v>111</v>
      </c>
      <c r="W13" s="194">
        <v>41</v>
      </c>
      <c r="X13" s="151">
        <f t="shared" si="5"/>
        <v>36.936936936936938</v>
      </c>
      <c r="Y13" s="34"/>
      <c r="Z13" s="36"/>
    </row>
    <row r="14" spans="1:28" s="37" customFormat="1" ht="18" customHeight="1" x14ac:dyDescent="0.25">
      <c r="A14" s="125" t="s">
        <v>51</v>
      </c>
      <c r="B14" s="194">
        <v>163</v>
      </c>
      <c r="C14" s="194">
        <v>280</v>
      </c>
      <c r="D14" s="194">
        <v>160</v>
      </c>
      <c r="E14" s="151">
        <f t="shared" si="1"/>
        <v>57.142857142857139</v>
      </c>
      <c r="F14" s="194">
        <v>60</v>
      </c>
      <c r="G14" s="194">
        <v>41</v>
      </c>
      <c r="H14" s="151">
        <f t="shared" si="0"/>
        <v>68.333333333333329</v>
      </c>
      <c r="I14" s="194">
        <v>28</v>
      </c>
      <c r="J14" s="194">
        <v>21</v>
      </c>
      <c r="K14" s="151">
        <f t="shared" si="2"/>
        <v>75</v>
      </c>
      <c r="L14" s="194">
        <v>19</v>
      </c>
      <c r="M14" s="194">
        <v>2</v>
      </c>
      <c r="N14" s="151">
        <f t="shared" si="6"/>
        <v>10.526315789473683</v>
      </c>
      <c r="O14" s="194">
        <v>268</v>
      </c>
      <c r="P14" s="263">
        <v>150</v>
      </c>
      <c r="Q14" s="151">
        <f t="shared" si="3"/>
        <v>55.970149253731336</v>
      </c>
      <c r="R14" s="194">
        <v>79</v>
      </c>
      <c r="S14" s="194">
        <v>147</v>
      </c>
      <c r="T14" s="194">
        <v>77</v>
      </c>
      <c r="U14" s="151">
        <f t="shared" si="4"/>
        <v>52.380952380952387</v>
      </c>
      <c r="V14" s="194">
        <v>139</v>
      </c>
      <c r="W14" s="194">
        <v>72</v>
      </c>
      <c r="X14" s="151">
        <f t="shared" si="5"/>
        <v>51.798561151079134</v>
      </c>
      <c r="Y14" s="34"/>
      <c r="Z14" s="36"/>
    </row>
    <row r="15" spans="1:28" s="37" customFormat="1" ht="18" customHeight="1" x14ac:dyDescent="0.25">
      <c r="A15" s="125" t="s">
        <v>52</v>
      </c>
      <c r="B15" s="194">
        <v>186</v>
      </c>
      <c r="C15" s="194">
        <v>259</v>
      </c>
      <c r="D15" s="194">
        <v>181</v>
      </c>
      <c r="E15" s="151">
        <f t="shared" si="1"/>
        <v>69.884169884169893</v>
      </c>
      <c r="F15" s="194">
        <v>49</v>
      </c>
      <c r="G15" s="194">
        <v>24</v>
      </c>
      <c r="H15" s="151">
        <f t="shared" si="0"/>
        <v>48.979591836734691</v>
      </c>
      <c r="I15" s="194">
        <v>19</v>
      </c>
      <c r="J15" s="194">
        <v>11</v>
      </c>
      <c r="K15" s="151">
        <f t="shared" si="2"/>
        <v>57.894736842105267</v>
      </c>
      <c r="L15" s="194">
        <v>2</v>
      </c>
      <c r="M15" s="194">
        <v>0</v>
      </c>
      <c r="N15" s="151">
        <f t="shared" si="6"/>
        <v>0</v>
      </c>
      <c r="O15" s="194">
        <v>243</v>
      </c>
      <c r="P15" s="263">
        <v>164</v>
      </c>
      <c r="Q15" s="151">
        <f t="shared" si="3"/>
        <v>67.489711934156389</v>
      </c>
      <c r="R15" s="194">
        <v>89</v>
      </c>
      <c r="S15" s="194">
        <v>136</v>
      </c>
      <c r="T15" s="194">
        <v>86</v>
      </c>
      <c r="U15" s="151">
        <f t="shared" si="4"/>
        <v>63.235294117647058</v>
      </c>
      <c r="V15" s="194">
        <v>125</v>
      </c>
      <c r="W15" s="194">
        <v>79</v>
      </c>
      <c r="X15" s="151">
        <f t="shared" si="5"/>
        <v>63.2</v>
      </c>
      <c r="Y15" s="34"/>
      <c r="Z15" s="36"/>
    </row>
    <row r="16" spans="1:28" s="37" customFormat="1" ht="18" customHeight="1" x14ac:dyDescent="0.25">
      <c r="A16" s="125" t="s">
        <v>53</v>
      </c>
      <c r="B16" s="194">
        <v>170</v>
      </c>
      <c r="C16" s="194">
        <v>210</v>
      </c>
      <c r="D16" s="194">
        <v>150</v>
      </c>
      <c r="E16" s="151">
        <f t="shared" si="1"/>
        <v>71.428571428571431</v>
      </c>
      <c r="F16" s="194">
        <v>33</v>
      </c>
      <c r="G16" s="194">
        <v>35</v>
      </c>
      <c r="H16" s="151">
        <f t="shared" si="0"/>
        <v>106.06060606060606</v>
      </c>
      <c r="I16" s="194">
        <v>17</v>
      </c>
      <c r="J16" s="194">
        <v>11</v>
      </c>
      <c r="K16" s="151">
        <f t="shared" si="2"/>
        <v>64.705882352941174</v>
      </c>
      <c r="L16" s="194">
        <v>1</v>
      </c>
      <c r="M16" s="194">
        <v>2</v>
      </c>
      <c r="N16" s="151">
        <f t="shared" si="6"/>
        <v>200</v>
      </c>
      <c r="O16" s="194">
        <v>205</v>
      </c>
      <c r="P16" s="263">
        <v>141</v>
      </c>
      <c r="Q16" s="151">
        <f t="shared" si="3"/>
        <v>68.780487804878049</v>
      </c>
      <c r="R16" s="194">
        <v>86</v>
      </c>
      <c r="S16" s="194">
        <v>126</v>
      </c>
      <c r="T16" s="194">
        <v>68</v>
      </c>
      <c r="U16" s="151">
        <f t="shared" si="4"/>
        <v>53.968253968253968</v>
      </c>
      <c r="V16" s="194">
        <v>116</v>
      </c>
      <c r="W16" s="194">
        <v>58</v>
      </c>
      <c r="X16" s="151">
        <f t="shared" si="5"/>
        <v>50</v>
      </c>
      <c r="Y16" s="34"/>
      <c r="Z16" s="36"/>
    </row>
    <row r="17" spans="1:26" s="37" customFormat="1" ht="18" customHeight="1" x14ac:dyDescent="0.25">
      <c r="A17" s="125" t="s">
        <v>54</v>
      </c>
      <c r="B17" s="194">
        <v>71</v>
      </c>
      <c r="C17" s="194">
        <v>97</v>
      </c>
      <c r="D17" s="194">
        <v>70</v>
      </c>
      <c r="E17" s="151">
        <f t="shared" si="1"/>
        <v>72.164948453608247</v>
      </c>
      <c r="F17" s="194">
        <v>11</v>
      </c>
      <c r="G17" s="194">
        <v>10</v>
      </c>
      <c r="H17" s="151">
        <f t="shared" si="0"/>
        <v>90.909090909090907</v>
      </c>
      <c r="I17" s="194">
        <v>7</v>
      </c>
      <c r="J17" s="194">
        <v>5</v>
      </c>
      <c r="K17" s="151">
        <f t="shared" si="2"/>
        <v>71.428571428571431</v>
      </c>
      <c r="L17" s="194">
        <v>8</v>
      </c>
      <c r="M17" s="194">
        <v>0</v>
      </c>
      <c r="N17" s="151">
        <f t="shared" si="6"/>
        <v>0</v>
      </c>
      <c r="O17" s="194">
        <v>93</v>
      </c>
      <c r="P17" s="263">
        <v>67</v>
      </c>
      <c r="Q17" s="151">
        <f t="shared" si="3"/>
        <v>72.043010752688176</v>
      </c>
      <c r="R17" s="194">
        <v>41</v>
      </c>
      <c r="S17" s="194">
        <v>59</v>
      </c>
      <c r="T17" s="194">
        <v>40</v>
      </c>
      <c r="U17" s="151">
        <f t="shared" si="4"/>
        <v>67.796610169491515</v>
      </c>
      <c r="V17" s="194">
        <v>54</v>
      </c>
      <c r="W17" s="194">
        <v>39</v>
      </c>
      <c r="X17" s="151">
        <f t="shared" si="5"/>
        <v>72.222222222222214</v>
      </c>
      <c r="Y17" s="34"/>
      <c r="Z17" s="36"/>
    </row>
    <row r="18" spans="1:26" s="37" customFormat="1" ht="18" customHeight="1" x14ac:dyDescent="0.25">
      <c r="A18" s="125" t="s">
        <v>55</v>
      </c>
      <c r="B18" s="194">
        <v>102</v>
      </c>
      <c r="C18" s="194">
        <v>147</v>
      </c>
      <c r="D18" s="194">
        <v>102</v>
      </c>
      <c r="E18" s="151">
        <f t="shared" si="1"/>
        <v>69.387755102040813</v>
      </c>
      <c r="F18" s="194">
        <v>28</v>
      </c>
      <c r="G18" s="194">
        <v>23</v>
      </c>
      <c r="H18" s="151">
        <f t="shared" si="0"/>
        <v>82.142857142857139</v>
      </c>
      <c r="I18" s="194">
        <v>12</v>
      </c>
      <c r="J18" s="194">
        <v>6</v>
      </c>
      <c r="K18" s="151">
        <f t="shared" si="2"/>
        <v>50</v>
      </c>
      <c r="L18" s="194">
        <v>2</v>
      </c>
      <c r="M18" s="194">
        <v>0</v>
      </c>
      <c r="N18" s="151">
        <f t="shared" si="6"/>
        <v>0</v>
      </c>
      <c r="O18" s="194">
        <v>145</v>
      </c>
      <c r="P18" s="263">
        <v>98</v>
      </c>
      <c r="Q18" s="151">
        <f t="shared" si="3"/>
        <v>67.58620689655173</v>
      </c>
      <c r="R18" s="194">
        <v>60</v>
      </c>
      <c r="S18" s="194">
        <v>75</v>
      </c>
      <c r="T18" s="194">
        <v>60</v>
      </c>
      <c r="U18" s="151">
        <f t="shared" si="4"/>
        <v>80</v>
      </c>
      <c r="V18" s="194">
        <v>72</v>
      </c>
      <c r="W18" s="194">
        <v>55</v>
      </c>
      <c r="X18" s="151">
        <f t="shared" si="5"/>
        <v>76.388888888888886</v>
      </c>
      <c r="Y18" s="34"/>
      <c r="Z18" s="36"/>
    </row>
    <row r="19" spans="1:26" s="37" customFormat="1" ht="18" customHeight="1" x14ac:dyDescent="0.25">
      <c r="A19" s="125" t="s">
        <v>56</v>
      </c>
      <c r="B19" s="194">
        <v>35</v>
      </c>
      <c r="C19" s="194">
        <v>42</v>
      </c>
      <c r="D19" s="194">
        <v>35</v>
      </c>
      <c r="E19" s="151">
        <f t="shared" si="1"/>
        <v>83.333333333333343</v>
      </c>
      <c r="F19" s="194">
        <v>7</v>
      </c>
      <c r="G19" s="194">
        <v>5</v>
      </c>
      <c r="H19" s="151">
        <f t="shared" si="0"/>
        <v>71.428571428571431</v>
      </c>
      <c r="I19" s="194">
        <v>4</v>
      </c>
      <c r="J19" s="194">
        <v>2</v>
      </c>
      <c r="K19" s="151">
        <f t="shared" si="2"/>
        <v>50</v>
      </c>
      <c r="L19" s="194">
        <v>2</v>
      </c>
      <c r="M19" s="194">
        <v>0</v>
      </c>
      <c r="N19" s="151">
        <f t="shared" si="6"/>
        <v>0</v>
      </c>
      <c r="O19" s="194">
        <v>41</v>
      </c>
      <c r="P19" s="263">
        <v>31</v>
      </c>
      <c r="Q19" s="151">
        <f t="shared" si="3"/>
        <v>75.609756097560975</v>
      </c>
      <c r="R19" s="194">
        <v>21</v>
      </c>
      <c r="S19" s="194">
        <v>28</v>
      </c>
      <c r="T19" s="194">
        <v>21</v>
      </c>
      <c r="U19" s="151">
        <f t="shared" si="4"/>
        <v>75</v>
      </c>
      <c r="V19" s="194">
        <v>24</v>
      </c>
      <c r="W19" s="194">
        <v>19</v>
      </c>
      <c r="X19" s="151">
        <f t="shared" si="5"/>
        <v>79.166666666666657</v>
      </c>
      <c r="Y19" s="34"/>
      <c r="Z19" s="36"/>
    </row>
    <row r="20" spans="1:26" s="37" customFormat="1" ht="18" customHeight="1" x14ac:dyDescent="0.25">
      <c r="A20" s="125" t="s">
        <v>57</v>
      </c>
      <c r="B20" s="194">
        <v>66</v>
      </c>
      <c r="C20" s="194">
        <v>118</v>
      </c>
      <c r="D20" s="194">
        <v>65</v>
      </c>
      <c r="E20" s="151">
        <f t="shared" si="1"/>
        <v>55.084745762711862</v>
      </c>
      <c r="F20" s="194">
        <v>20</v>
      </c>
      <c r="G20" s="194">
        <v>6</v>
      </c>
      <c r="H20" s="151">
        <f t="shared" si="0"/>
        <v>30</v>
      </c>
      <c r="I20" s="194">
        <v>9</v>
      </c>
      <c r="J20" s="194">
        <v>3</v>
      </c>
      <c r="K20" s="151">
        <f t="shared" si="2"/>
        <v>33.333333333333329</v>
      </c>
      <c r="L20" s="194">
        <v>0</v>
      </c>
      <c r="M20" s="194">
        <v>0</v>
      </c>
      <c r="N20" s="151" t="s">
        <v>70</v>
      </c>
      <c r="O20" s="194">
        <v>115</v>
      </c>
      <c r="P20" s="263">
        <v>61</v>
      </c>
      <c r="Q20" s="151">
        <f t="shared" si="3"/>
        <v>53.04347826086957</v>
      </c>
      <c r="R20" s="194">
        <v>38</v>
      </c>
      <c r="S20" s="194">
        <v>71</v>
      </c>
      <c r="T20" s="194">
        <v>38</v>
      </c>
      <c r="U20" s="151">
        <f t="shared" si="4"/>
        <v>53.521126760563376</v>
      </c>
      <c r="V20" s="194">
        <v>66</v>
      </c>
      <c r="W20" s="194">
        <v>36</v>
      </c>
      <c r="X20" s="151">
        <f t="shared" si="5"/>
        <v>54.54545454545454</v>
      </c>
      <c r="Y20" s="34"/>
      <c r="Z20" s="36"/>
    </row>
    <row r="21" spans="1:26" s="37" customFormat="1" ht="18" customHeight="1" x14ac:dyDescent="0.25">
      <c r="A21" s="125" t="s">
        <v>58</v>
      </c>
      <c r="B21" s="194">
        <v>106</v>
      </c>
      <c r="C21" s="194">
        <v>170</v>
      </c>
      <c r="D21" s="194">
        <v>104</v>
      </c>
      <c r="E21" s="151">
        <f t="shared" si="1"/>
        <v>61.176470588235297</v>
      </c>
      <c r="F21" s="194">
        <v>20</v>
      </c>
      <c r="G21" s="194">
        <v>11</v>
      </c>
      <c r="H21" s="151">
        <f t="shared" si="0"/>
        <v>55.000000000000007</v>
      </c>
      <c r="I21" s="194">
        <v>22</v>
      </c>
      <c r="J21" s="194">
        <v>2</v>
      </c>
      <c r="K21" s="151">
        <f t="shared" si="2"/>
        <v>9.0909090909090917</v>
      </c>
      <c r="L21" s="194">
        <v>2</v>
      </c>
      <c r="M21" s="194">
        <v>0</v>
      </c>
      <c r="N21" s="151">
        <f t="shared" ref="N21:N23" si="7">M21/L21*100</f>
        <v>0</v>
      </c>
      <c r="O21" s="194">
        <v>153</v>
      </c>
      <c r="P21" s="263">
        <v>98</v>
      </c>
      <c r="Q21" s="151">
        <f t="shared" si="3"/>
        <v>64.052287581699346</v>
      </c>
      <c r="R21" s="194">
        <v>60</v>
      </c>
      <c r="S21" s="194">
        <v>106</v>
      </c>
      <c r="T21" s="194">
        <v>60</v>
      </c>
      <c r="U21" s="151">
        <f t="shared" si="4"/>
        <v>56.60377358490566</v>
      </c>
      <c r="V21" s="194">
        <v>101</v>
      </c>
      <c r="W21" s="194">
        <v>57</v>
      </c>
      <c r="X21" s="151">
        <f t="shared" si="5"/>
        <v>56.435643564356432</v>
      </c>
      <c r="Y21" s="34"/>
      <c r="Z21" s="36"/>
    </row>
    <row r="22" spans="1:26" s="37" customFormat="1" ht="18" customHeight="1" x14ac:dyDescent="0.25">
      <c r="A22" s="125" t="s">
        <v>59</v>
      </c>
      <c r="B22" s="194">
        <v>367</v>
      </c>
      <c r="C22" s="194">
        <v>445</v>
      </c>
      <c r="D22" s="194">
        <v>355</v>
      </c>
      <c r="E22" s="151">
        <f t="shared" si="1"/>
        <v>79.775280898876403</v>
      </c>
      <c r="F22" s="194">
        <v>72</v>
      </c>
      <c r="G22" s="194">
        <v>53</v>
      </c>
      <c r="H22" s="151">
        <f t="shared" si="0"/>
        <v>73.611111111111114</v>
      </c>
      <c r="I22" s="194">
        <v>37</v>
      </c>
      <c r="J22" s="194">
        <v>20</v>
      </c>
      <c r="K22" s="151">
        <f t="shared" si="2"/>
        <v>54.054054054054056</v>
      </c>
      <c r="L22" s="194">
        <v>12</v>
      </c>
      <c r="M22" s="194">
        <v>0</v>
      </c>
      <c r="N22" s="151">
        <f t="shared" si="7"/>
        <v>0</v>
      </c>
      <c r="O22" s="194">
        <v>418</v>
      </c>
      <c r="P22" s="263">
        <v>325</v>
      </c>
      <c r="Q22" s="151">
        <f t="shared" si="3"/>
        <v>77.751196172248811</v>
      </c>
      <c r="R22" s="194">
        <v>186</v>
      </c>
      <c r="S22" s="194">
        <v>258</v>
      </c>
      <c r="T22" s="194">
        <v>183</v>
      </c>
      <c r="U22" s="151">
        <f t="shared" si="4"/>
        <v>70.930232558139537</v>
      </c>
      <c r="V22" s="194">
        <v>233</v>
      </c>
      <c r="W22" s="194">
        <v>168</v>
      </c>
      <c r="X22" s="151">
        <f t="shared" si="5"/>
        <v>72.103004291845494</v>
      </c>
      <c r="Y22" s="34"/>
      <c r="Z22" s="36"/>
    </row>
    <row r="23" spans="1:26" s="37" customFormat="1" ht="18" customHeight="1" x14ac:dyDescent="0.25">
      <c r="A23" s="125" t="s">
        <v>60</v>
      </c>
      <c r="B23" s="194">
        <v>306</v>
      </c>
      <c r="C23" s="194">
        <v>407</v>
      </c>
      <c r="D23" s="194">
        <v>303</v>
      </c>
      <c r="E23" s="151">
        <f t="shared" si="1"/>
        <v>74.447174447174447</v>
      </c>
      <c r="F23" s="194">
        <v>65</v>
      </c>
      <c r="G23" s="194">
        <v>33</v>
      </c>
      <c r="H23" s="151">
        <f t="shared" si="0"/>
        <v>50.769230769230766</v>
      </c>
      <c r="I23" s="194">
        <v>44</v>
      </c>
      <c r="J23" s="194">
        <v>18</v>
      </c>
      <c r="K23" s="151">
        <f t="shared" si="2"/>
        <v>40.909090909090914</v>
      </c>
      <c r="L23" s="194">
        <v>4</v>
      </c>
      <c r="M23" s="194">
        <v>0</v>
      </c>
      <c r="N23" s="151">
        <f t="shared" si="7"/>
        <v>0</v>
      </c>
      <c r="O23" s="194">
        <v>403</v>
      </c>
      <c r="P23" s="264">
        <v>296</v>
      </c>
      <c r="Q23" s="151">
        <f t="shared" si="3"/>
        <v>73.449131513647643</v>
      </c>
      <c r="R23" s="194">
        <v>149</v>
      </c>
      <c r="S23" s="194">
        <v>246</v>
      </c>
      <c r="T23" s="194">
        <v>148</v>
      </c>
      <c r="U23" s="151">
        <f t="shared" si="4"/>
        <v>60.162601626016269</v>
      </c>
      <c r="V23" s="194">
        <v>222</v>
      </c>
      <c r="W23" s="194">
        <v>132</v>
      </c>
      <c r="X23" s="151">
        <f t="shared" si="5"/>
        <v>59.45945945945946</v>
      </c>
      <c r="Y23" s="34"/>
      <c r="Z23" s="36"/>
    </row>
    <row r="24" spans="1:26" ht="44.25" customHeight="1" x14ac:dyDescent="0.2">
      <c r="A24" s="39"/>
      <c r="B24" s="223" t="s">
        <v>77</v>
      </c>
      <c r="C24" s="223"/>
      <c r="D24" s="223"/>
      <c r="E24" s="223"/>
      <c r="F24" s="223"/>
      <c r="G24" s="223"/>
      <c r="H24" s="223"/>
      <c r="I24" s="223"/>
      <c r="J24" s="223"/>
      <c r="K24" s="223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A3:A4"/>
    <mergeCell ref="C3:E3"/>
    <mergeCell ref="F3:H3"/>
    <mergeCell ref="I3:K3"/>
    <mergeCell ref="L3:N3"/>
    <mergeCell ref="B24:K24"/>
    <mergeCell ref="V3:X3"/>
    <mergeCell ref="V2:W2"/>
    <mergeCell ref="T1:U1"/>
    <mergeCell ref="O3:Q3"/>
    <mergeCell ref="B1:K1"/>
    <mergeCell ref="T2:U2"/>
    <mergeCell ref="S3:U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C15" sqref="C15:C17"/>
    </sheetView>
  </sheetViews>
  <sheetFormatPr defaultColWidth="8" defaultRowHeight="12.75" x14ac:dyDescent="0.2"/>
  <cols>
    <col min="1" max="1" width="63.140625" style="3" customWidth="1"/>
    <col min="2" max="2" width="18.42578125" style="3" customWidth="1"/>
    <col min="3" max="3" width="17.42578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0" t="s">
        <v>61</v>
      </c>
      <c r="B1" s="220"/>
      <c r="C1" s="220"/>
      <c r="D1" s="220"/>
      <c r="E1" s="220"/>
    </row>
    <row r="2" spans="1:11" s="4" customFormat="1" ht="23.25" customHeight="1" x14ac:dyDescent="0.25">
      <c r="A2" s="215" t="s">
        <v>0</v>
      </c>
      <c r="B2" s="221" t="s">
        <v>83</v>
      </c>
      <c r="C2" s="221" t="s">
        <v>84</v>
      </c>
      <c r="D2" s="218" t="s">
        <v>1</v>
      </c>
      <c r="E2" s="219"/>
    </row>
    <row r="3" spans="1:11" s="4" customFormat="1" ht="34.5" customHeight="1" x14ac:dyDescent="0.25">
      <c r="A3" s="216"/>
      <c r="B3" s="222"/>
      <c r="C3" s="222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76</v>
      </c>
      <c r="B5" s="126" t="s">
        <v>75</v>
      </c>
      <c r="C5" s="136">
        <v>863</v>
      </c>
      <c r="D5" s="129" t="s">
        <v>70</v>
      </c>
      <c r="E5" s="129" t="s">
        <v>70</v>
      </c>
      <c r="F5" s="130"/>
      <c r="K5" s="12"/>
    </row>
    <row r="6" spans="1:11" s="4" customFormat="1" ht="30" customHeight="1" x14ac:dyDescent="0.25">
      <c r="A6" s="10" t="s">
        <v>36</v>
      </c>
      <c r="B6" s="136">
        <v>1125</v>
      </c>
      <c r="C6" s="136">
        <v>845</v>
      </c>
      <c r="D6" s="11">
        <f t="shared" ref="D6:D10" si="0">C6/B6*100</f>
        <v>75.1111111111111</v>
      </c>
      <c r="E6" s="129">
        <f t="shared" ref="E6:E10" si="1">C6-B6</f>
        <v>-280</v>
      </c>
      <c r="F6" s="131"/>
      <c r="K6" s="12"/>
    </row>
    <row r="7" spans="1:11" s="4" customFormat="1" ht="54.75" customHeight="1" x14ac:dyDescent="0.25">
      <c r="A7" s="13" t="s">
        <v>37</v>
      </c>
      <c r="B7" s="136">
        <v>142</v>
      </c>
      <c r="C7" s="136">
        <v>108</v>
      </c>
      <c r="D7" s="11">
        <f t="shared" si="0"/>
        <v>76.056338028169009</v>
      </c>
      <c r="E7" s="129">
        <f t="shared" si="1"/>
        <v>-34</v>
      </c>
      <c r="F7" s="131"/>
      <c r="K7" s="12"/>
    </row>
    <row r="8" spans="1:11" s="4" customFormat="1" ht="30" customHeight="1" x14ac:dyDescent="0.25">
      <c r="A8" s="14" t="s">
        <v>38</v>
      </c>
      <c r="B8" s="136">
        <v>77</v>
      </c>
      <c r="C8" s="136">
        <v>46</v>
      </c>
      <c r="D8" s="11">
        <f t="shared" si="0"/>
        <v>59.740259740259738</v>
      </c>
      <c r="E8" s="129">
        <f t="shared" si="1"/>
        <v>-31</v>
      </c>
      <c r="F8" s="131"/>
      <c r="K8" s="12"/>
    </row>
    <row r="9" spans="1:11" s="4" customFormat="1" ht="45.75" customHeight="1" x14ac:dyDescent="0.25">
      <c r="A9" s="14" t="s">
        <v>29</v>
      </c>
      <c r="B9" s="136">
        <v>15</v>
      </c>
      <c r="C9" s="136">
        <v>6</v>
      </c>
      <c r="D9" s="11">
        <f t="shared" si="0"/>
        <v>40</v>
      </c>
      <c r="E9" s="129">
        <f t="shared" si="1"/>
        <v>-9</v>
      </c>
      <c r="F9" s="131"/>
      <c r="K9" s="12"/>
    </row>
    <row r="10" spans="1:11" s="4" customFormat="1" ht="49.5" customHeight="1" x14ac:dyDescent="0.25">
      <c r="A10" s="14" t="s">
        <v>39</v>
      </c>
      <c r="B10" s="136">
        <v>1071</v>
      </c>
      <c r="C10" s="136">
        <v>771</v>
      </c>
      <c r="D10" s="11">
        <f t="shared" si="0"/>
        <v>71.988795518207283</v>
      </c>
      <c r="E10" s="129">
        <f t="shared" si="1"/>
        <v>-300</v>
      </c>
      <c r="F10" s="131"/>
      <c r="K10" s="12"/>
    </row>
    <row r="11" spans="1:11" s="4" customFormat="1" ht="12.75" customHeight="1" x14ac:dyDescent="0.25">
      <c r="A11" s="211" t="s">
        <v>4</v>
      </c>
      <c r="B11" s="212"/>
      <c r="C11" s="212"/>
      <c r="D11" s="212"/>
      <c r="E11" s="212"/>
      <c r="K11" s="12"/>
    </row>
    <row r="12" spans="1:11" s="4" customFormat="1" ht="15" customHeight="1" x14ac:dyDescent="0.25">
      <c r="A12" s="213"/>
      <c r="B12" s="214"/>
      <c r="C12" s="214"/>
      <c r="D12" s="214"/>
      <c r="E12" s="214"/>
      <c r="K12" s="12"/>
    </row>
    <row r="13" spans="1:11" s="4" customFormat="1" ht="20.25" customHeight="1" x14ac:dyDescent="0.25">
      <c r="A13" s="215" t="s">
        <v>0</v>
      </c>
      <c r="B13" s="217" t="s">
        <v>85</v>
      </c>
      <c r="C13" s="217" t="s">
        <v>86</v>
      </c>
      <c r="D13" s="218" t="s">
        <v>1</v>
      </c>
      <c r="E13" s="219"/>
      <c r="K13" s="12"/>
    </row>
    <row r="14" spans="1:11" ht="35.25" customHeight="1" x14ac:dyDescent="0.2">
      <c r="A14" s="216"/>
      <c r="B14" s="217"/>
      <c r="C14" s="217"/>
      <c r="D14" s="5" t="s">
        <v>2</v>
      </c>
      <c r="E14" s="6" t="s">
        <v>42</v>
      </c>
      <c r="K14" s="12"/>
    </row>
    <row r="15" spans="1:11" ht="30" customHeight="1" x14ac:dyDescent="0.2">
      <c r="A15" s="10" t="s">
        <v>76</v>
      </c>
      <c r="B15" s="126" t="s">
        <v>75</v>
      </c>
      <c r="C15" s="138">
        <v>493</v>
      </c>
      <c r="D15" s="129" t="s">
        <v>70</v>
      </c>
      <c r="E15" s="129" t="s">
        <v>70</v>
      </c>
      <c r="K15" s="12"/>
    </row>
    <row r="16" spans="1:11" ht="30" customHeight="1" x14ac:dyDescent="0.2">
      <c r="A16" s="1" t="s">
        <v>36</v>
      </c>
      <c r="B16" s="138">
        <v>644</v>
      </c>
      <c r="C16" s="138">
        <v>480</v>
      </c>
      <c r="D16" s="145">
        <f t="shared" ref="D16:D17" si="2">C16/B16*100</f>
        <v>74.534161490683232</v>
      </c>
      <c r="E16" s="146">
        <f t="shared" ref="E16:E17" si="3">C16-B16</f>
        <v>-164</v>
      </c>
      <c r="K16" s="12"/>
    </row>
    <row r="17" spans="1:11" ht="30" customHeight="1" x14ac:dyDescent="0.2">
      <c r="A17" s="1" t="s">
        <v>40</v>
      </c>
      <c r="B17" s="138">
        <v>603</v>
      </c>
      <c r="C17" s="138">
        <v>448</v>
      </c>
      <c r="D17" s="145">
        <f t="shared" si="2"/>
        <v>74.29519071310115</v>
      </c>
      <c r="E17" s="146">
        <f t="shared" si="3"/>
        <v>-155</v>
      </c>
      <c r="K17" s="12"/>
    </row>
    <row r="18" spans="1:11" ht="60" customHeight="1" x14ac:dyDescent="0.2">
      <c r="A18" s="210" t="s">
        <v>77</v>
      </c>
      <c r="B18" s="210"/>
      <c r="C18" s="210"/>
      <c r="D18" s="210"/>
      <c r="E18" s="210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topLeftCell="F1" zoomScale="90" zoomScaleNormal="90" zoomScaleSheetLayoutView="90" workbookViewId="0">
      <selection activeCell="H21" sqref="H21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35" t="s">
        <v>87</v>
      </c>
      <c r="C1" s="235"/>
      <c r="D1" s="235"/>
      <c r="E1" s="235"/>
      <c r="F1" s="235"/>
      <c r="G1" s="235"/>
      <c r="H1" s="235"/>
      <c r="I1" s="235"/>
      <c r="J1" s="235"/>
      <c r="K1" s="235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33"/>
      <c r="B3" s="163" t="s">
        <v>72</v>
      </c>
      <c r="C3" s="224" t="s">
        <v>8</v>
      </c>
      <c r="D3" s="224"/>
      <c r="E3" s="224"/>
      <c r="F3" s="224" t="s">
        <v>19</v>
      </c>
      <c r="G3" s="224"/>
      <c r="H3" s="224"/>
      <c r="I3" s="224" t="s">
        <v>11</v>
      </c>
      <c r="J3" s="224"/>
      <c r="K3" s="224"/>
      <c r="L3" s="224" t="s">
        <v>12</v>
      </c>
      <c r="M3" s="224"/>
      <c r="N3" s="224"/>
      <c r="O3" s="227" t="s">
        <v>10</v>
      </c>
      <c r="P3" s="228"/>
      <c r="Q3" s="229"/>
      <c r="R3" s="163" t="s">
        <v>73</v>
      </c>
      <c r="S3" s="224" t="s">
        <v>13</v>
      </c>
      <c r="T3" s="224"/>
      <c r="U3" s="224"/>
      <c r="V3" s="224" t="s">
        <v>18</v>
      </c>
      <c r="W3" s="224"/>
      <c r="X3" s="224"/>
    </row>
    <row r="4" spans="1:26" s="181" customFormat="1" ht="30" customHeight="1" x14ac:dyDescent="0.25">
      <c r="A4" s="234"/>
      <c r="B4" s="182" t="s">
        <v>71</v>
      </c>
      <c r="C4" s="182" t="s">
        <v>66</v>
      </c>
      <c r="D4" s="182" t="s">
        <v>71</v>
      </c>
      <c r="E4" s="183" t="s">
        <v>2</v>
      </c>
      <c r="F4" s="182" t="s">
        <v>66</v>
      </c>
      <c r="G4" s="182" t="s">
        <v>71</v>
      </c>
      <c r="H4" s="183" t="s">
        <v>2</v>
      </c>
      <c r="I4" s="182" t="s">
        <v>66</v>
      </c>
      <c r="J4" s="182" t="s">
        <v>71</v>
      </c>
      <c r="K4" s="183" t="s">
        <v>2</v>
      </c>
      <c r="L4" s="182" t="s">
        <v>66</v>
      </c>
      <c r="M4" s="182" t="s">
        <v>71</v>
      </c>
      <c r="N4" s="183" t="s">
        <v>2</v>
      </c>
      <c r="O4" s="182" t="s">
        <v>66</v>
      </c>
      <c r="P4" s="182" t="s">
        <v>71</v>
      </c>
      <c r="Q4" s="183" t="s">
        <v>2</v>
      </c>
      <c r="R4" s="184" t="s">
        <v>71</v>
      </c>
      <c r="S4" s="182" t="s">
        <v>66</v>
      </c>
      <c r="T4" s="182" t="s">
        <v>71</v>
      </c>
      <c r="U4" s="183" t="s">
        <v>2</v>
      </c>
      <c r="V4" s="182" t="s">
        <v>66</v>
      </c>
      <c r="W4" s="182" t="s">
        <v>71</v>
      </c>
      <c r="X4" s="183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7" customFormat="1" ht="16.5" customHeight="1" x14ac:dyDescent="0.25">
      <c r="A6" s="124" t="s">
        <v>43</v>
      </c>
      <c r="B6" s="150">
        <f>SUM(B7:B23)</f>
        <v>863</v>
      </c>
      <c r="C6" s="150">
        <f>SUM(C7:C23)</f>
        <v>1125</v>
      </c>
      <c r="D6" s="150">
        <f>SUM(D7:D23)</f>
        <v>845</v>
      </c>
      <c r="E6" s="151">
        <f>D6/C6*100</f>
        <v>75.1111111111111</v>
      </c>
      <c r="F6" s="150">
        <f t="shared" ref="F6:G6" si="0">SUM(F7:F23)</f>
        <v>142</v>
      </c>
      <c r="G6" s="150">
        <f t="shared" si="0"/>
        <v>108</v>
      </c>
      <c r="H6" s="151">
        <f t="shared" ref="H6:H23" si="1">G6/F6*100</f>
        <v>76.056338028169009</v>
      </c>
      <c r="I6" s="150">
        <f t="shared" ref="I6:J6" si="2">SUM(I7:I23)</f>
        <v>77</v>
      </c>
      <c r="J6" s="150">
        <f t="shared" si="2"/>
        <v>46</v>
      </c>
      <c r="K6" s="151">
        <f t="shared" ref="K6:K23" si="3">J6/I6*100</f>
        <v>59.740259740259738</v>
      </c>
      <c r="L6" s="150">
        <f t="shared" ref="L6:M6" si="4">SUM(L7:L23)</f>
        <v>15</v>
      </c>
      <c r="M6" s="150">
        <f t="shared" si="4"/>
        <v>6</v>
      </c>
      <c r="N6" s="151">
        <f t="shared" ref="N6" si="5">M6/L6*100</f>
        <v>40</v>
      </c>
      <c r="O6" s="150">
        <f t="shared" ref="O6:P6" si="6">SUM(O7:O23)</f>
        <v>1071</v>
      </c>
      <c r="P6" s="150">
        <f t="shared" si="6"/>
        <v>771</v>
      </c>
      <c r="Q6" s="151">
        <f t="shared" ref="Q6:Q23" si="7">P6/O6*100</f>
        <v>71.988795518207283</v>
      </c>
      <c r="R6" s="150">
        <f t="shared" ref="R6" si="8">SUM(R7:R23)</f>
        <v>493</v>
      </c>
      <c r="S6" s="150">
        <f t="shared" ref="S6:T6" si="9">SUM(S7:S23)</f>
        <v>644</v>
      </c>
      <c r="T6" s="150">
        <f t="shared" si="9"/>
        <v>480</v>
      </c>
      <c r="U6" s="151">
        <f t="shared" ref="U6:U23" si="10">T6/S6*100</f>
        <v>74.534161490683232</v>
      </c>
      <c r="V6" s="150">
        <f t="shared" ref="V6:W6" si="11">SUM(V7:V23)</f>
        <v>603</v>
      </c>
      <c r="W6" s="150">
        <f t="shared" si="11"/>
        <v>448</v>
      </c>
      <c r="X6" s="151">
        <f t="shared" ref="X6:X23" si="12">W6/V6*100</f>
        <v>74.29519071310115</v>
      </c>
      <c r="Y6" s="156"/>
    </row>
    <row r="7" spans="1:26" s="37" customFormat="1" ht="16.5" customHeight="1" x14ac:dyDescent="0.25">
      <c r="A7" s="125" t="s">
        <v>44</v>
      </c>
      <c r="B7" s="194">
        <v>17</v>
      </c>
      <c r="C7" s="194">
        <v>19</v>
      </c>
      <c r="D7" s="194">
        <v>17</v>
      </c>
      <c r="E7" s="151">
        <f t="shared" ref="E7:E23" si="13">D7/C7*100</f>
        <v>89.473684210526315</v>
      </c>
      <c r="F7" s="194">
        <v>2</v>
      </c>
      <c r="G7" s="194">
        <v>2</v>
      </c>
      <c r="H7" s="151">
        <f t="shared" si="1"/>
        <v>100</v>
      </c>
      <c r="I7" s="194">
        <v>1</v>
      </c>
      <c r="J7" s="194">
        <v>1</v>
      </c>
      <c r="K7" s="151">
        <f t="shared" si="3"/>
        <v>100</v>
      </c>
      <c r="L7" s="194">
        <v>0</v>
      </c>
      <c r="M7" s="194">
        <v>0</v>
      </c>
      <c r="N7" s="151" t="s">
        <v>70</v>
      </c>
      <c r="O7" s="194">
        <v>15</v>
      </c>
      <c r="P7" s="265">
        <v>17</v>
      </c>
      <c r="Q7" s="151">
        <f t="shared" si="7"/>
        <v>113.33333333333333</v>
      </c>
      <c r="R7" s="194">
        <v>14</v>
      </c>
      <c r="S7" s="194">
        <v>11</v>
      </c>
      <c r="T7" s="194">
        <v>14</v>
      </c>
      <c r="U7" s="151">
        <f t="shared" si="10"/>
        <v>127.27272727272727</v>
      </c>
      <c r="V7" s="194">
        <v>10</v>
      </c>
      <c r="W7" s="194">
        <v>12</v>
      </c>
      <c r="X7" s="151">
        <f t="shared" si="12"/>
        <v>120</v>
      </c>
      <c r="Y7" s="35"/>
      <c r="Z7" s="36"/>
    </row>
    <row r="8" spans="1:26" s="38" customFormat="1" ht="16.5" customHeight="1" x14ac:dyDescent="0.25">
      <c r="A8" s="125" t="s">
        <v>45</v>
      </c>
      <c r="B8" s="194">
        <v>164</v>
      </c>
      <c r="C8" s="194">
        <v>188</v>
      </c>
      <c r="D8" s="194">
        <v>161</v>
      </c>
      <c r="E8" s="151">
        <f t="shared" si="13"/>
        <v>85.638297872340431</v>
      </c>
      <c r="F8" s="194">
        <v>8</v>
      </c>
      <c r="G8" s="194">
        <v>4</v>
      </c>
      <c r="H8" s="151">
        <f t="shared" si="1"/>
        <v>50</v>
      </c>
      <c r="I8" s="194">
        <v>3</v>
      </c>
      <c r="J8" s="194">
        <v>1</v>
      </c>
      <c r="K8" s="151">
        <f t="shared" si="3"/>
        <v>33.333333333333329</v>
      </c>
      <c r="L8" s="194">
        <v>1</v>
      </c>
      <c r="M8" s="194">
        <v>3</v>
      </c>
      <c r="N8" s="151">
        <f t="shared" ref="N8:N10" si="14">M8/L8*100</f>
        <v>300</v>
      </c>
      <c r="O8" s="194">
        <v>181</v>
      </c>
      <c r="P8" s="265">
        <v>140</v>
      </c>
      <c r="Q8" s="151">
        <f t="shared" si="7"/>
        <v>77.348066298342545</v>
      </c>
      <c r="R8" s="194">
        <v>108</v>
      </c>
      <c r="S8" s="194">
        <v>112</v>
      </c>
      <c r="T8" s="194">
        <v>106</v>
      </c>
      <c r="U8" s="151">
        <f t="shared" si="10"/>
        <v>94.642857142857139</v>
      </c>
      <c r="V8" s="194">
        <v>104</v>
      </c>
      <c r="W8" s="194">
        <v>98</v>
      </c>
      <c r="X8" s="151">
        <f t="shared" si="12"/>
        <v>94.230769230769226</v>
      </c>
      <c r="Y8" s="35"/>
      <c r="Z8" s="36"/>
    </row>
    <row r="9" spans="1:26" s="37" customFormat="1" ht="16.5" customHeight="1" x14ac:dyDescent="0.25">
      <c r="A9" s="125" t="s">
        <v>46</v>
      </c>
      <c r="B9" s="194">
        <v>12</v>
      </c>
      <c r="C9" s="194">
        <v>15</v>
      </c>
      <c r="D9" s="194">
        <v>12</v>
      </c>
      <c r="E9" s="151">
        <f t="shared" si="13"/>
        <v>80</v>
      </c>
      <c r="F9" s="194">
        <v>3</v>
      </c>
      <c r="G9" s="194">
        <v>0</v>
      </c>
      <c r="H9" s="151">
        <f t="shared" si="1"/>
        <v>0</v>
      </c>
      <c r="I9" s="194">
        <v>0</v>
      </c>
      <c r="J9" s="194">
        <v>0</v>
      </c>
      <c r="K9" s="151" t="s">
        <v>70</v>
      </c>
      <c r="L9" s="194">
        <v>0</v>
      </c>
      <c r="M9" s="194">
        <v>0</v>
      </c>
      <c r="N9" s="151" t="s">
        <v>70</v>
      </c>
      <c r="O9" s="194">
        <v>8</v>
      </c>
      <c r="P9" s="265">
        <v>9</v>
      </c>
      <c r="Q9" s="151">
        <f t="shared" si="7"/>
        <v>112.5</v>
      </c>
      <c r="R9" s="194">
        <v>9</v>
      </c>
      <c r="S9" s="194">
        <v>4</v>
      </c>
      <c r="T9" s="194">
        <v>9</v>
      </c>
      <c r="U9" s="151">
        <f t="shared" si="10"/>
        <v>225</v>
      </c>
      <c r="V9" s="194">
        <v>4</v>
      </c>
      <c r="W9" s="194">
        <v>9</v>
      </c>
      <c r="X9" s="151">
        <f t="shared" si="12"/>
        <v>225</v>
      </c>
      <c r="Y9" s="35"/>
      <c r="Z9" s="36"/>
    </row>
    <row r="10" spans="1:26" s="37" customFormat="1" ht="16.5" customHeight="1" x14ac:dyDescent="0.25">
      <c r="A10" s="125" t="s">
        <v>47</v>
      </c>
      <c r="B10" s="194">
        <v>53</v>
      </c>
      <c r="C10" s="194">
        <v>51</v>
      </c>
      <c r="D10" s="194">
        <v>50</v>
      </c>
      <c r="E10" s="151">
        <f t="shared" si="13"/>
        <v>98.039215686274503</v>
      </c>
      <c r="F10" s="194">
        <v>5</v>
      </c>
      <c r="G10" s="194">
        <v>6</v>
      </c>
      <c r="H10" s="151">
        <f t="shared" si="1"/>
        <v>120</v>
      </c>
      <c r="I10" s="194">
        <v>3</v>
      </c>
      <c r="J10" s="194">
        <v>4</v>
      </c>
      <c r="K10" s="151">
        <f t="shared" si="3"/>
        <v>133.33333333333331</v>
      </c>
      <c r="L10" s="194">
        <v>1</v>
      </c>
      <c r="M10" s="194">
        <v>0</v>
      </c>
      <c r="N10" s="151">
        <f t="shared" si="14"/>
        <v>0</v>
      </c>
      <c r="O10" s="194">
        <v>46</v>
      </c>
      <c r="P10" s="265">
        <v>46</v>
      </c>
      <c r="Q10" s="151">
        <f t="shared" si="7"/>
        <v>100</v>
      </c>
      <c r="R10" s="194">
        <v>33</v>
      </c>
      <c r="S10" s="194">
        <v>32</v>
      </c>
      <c r="T10" s="194">
        <v>30</v>
      </c>
      <c r="U10" s="151">
        <f t="shared" si="10"/>
        <v>93.75</v>
      </c>
      <c r="V10" s="194">
        <v>32</v>
      </c>
      <c r="W10" s="194">
        <v>30</v>
      </c>
      <c r="X10" s="151">
        <f t="shared" si="12"/>
        <v>93.75</v>
      </c>
      <c r="Y10" s="35"/>
      <c r="Z10" s="36"/>
    </row>
    <row r="11" spans="1:26" s="37" customFormat="1" ht="16.5" customHeight="1" x14ac:dyDescent="0.25">
      <c r="A11" s="125" t="s">
        <v>48</v>
      </c>
      <c r="B11" s="194">
        <v>30</v>
      </c>
      <c r="C11" s="194">
        <v>28</v>
      </c>
      <c r="D11" s="194">
        <v>30</v>
      </c>
      <c r="E11" s="151">
        <f t="shared" si="13"/>
        <v>107.14285714285714</v>
      </c>
      <c r="F11" s="194">
        <v>2</v>
      </c>
      <c r="G11" s="194">
        <v>4</v>
      </c>
      <c r="H11" s="151">
        <f t="shared" si="1"/>
        <v>200</v>
      </c>
      <c r="I11" s="194">
        <v>2</v>
      </c>
      <c r="J11" s="194">
        <v>2</v>
      </c>
      <c r="K11" s="151">
        <f t="shared" si="3"/>
        <v>100</v>
      </c>
      <c r="L11" s="194">
        <v>0</v>
      </c>
      <c r="M11" s="194">
        <v>0</v>
      </c>
      <c r="N11" s="151" t="s">
        <v>70</v>
      </c>
      <c r="O11" s="194">
        <v>26</v>
      </c>
      <c r="P11" s="265">
        <v>24</v>
      </c>
      <c r="Q11" s="151">
        <f t="shared" si="7"/>
        <v>92.307692307692307</v>
      </c>
      <c r="R11" s="194">
        <v>10</v>
      </c>
      <c r="S11" s="194">
        <v>19</v>
      </c>
      <c r="T11" s="194">
        <v>10</v>
      </c>
      <c r="U11" s="151">
        <f t="shared" si="10"/>
        <v>52.631578947368418</v>
      </c>
      <c r="V11" s="194">
        <v>17</v>
      </c>
      <c r="W11" s="194">
        <v>10</v>
      </c>
      <c r="X11" s="151">
        <f t="shared" si="12"/>
        <v>58.82352941176471</v>
      </c>
      <c r="Y11" s="35"/>
      <c r="Z11" s="36"/>
    </row>
    <row r="12" spans="1:26" s="37" customFormat="1" ht="16.5" customHeight="1" x14ac:dyDescent="0.25">
      <c r="A12" s="125" t="s">
        <v>49</v>
      </c>
      <c r="B12" s="194">
        <v>34</v>
      </c>
      <c r="C12" s="194">
        <v>82</v>
      </c>
      <c r="D12" s="194">
        <v>33</v>
      </c>
      <c r="E12" s="151">
        <f t="shared" si="13"/>
        <v>40.243902439024396</v>
      </c>
      <c r="F12" s="194">
        <v>7</v>
      </c>
      <c r="G12" s="194">
        <v>3</v>
      </c>
      <c r="H12" s="151">
        <f t="shared" si="1"/>
        <v>42.857142857142854</v>
      </c>
      <c r="I12" s="194">
        <v>7</v>
      </c>
      <c r="J12" s="194">
        <v>0</v>
      </c>
      <c r="K12" s="151">
        <f t="shared" si="3"/>
        <v>0</v>
      </c>
      <c r="L12" s="194">
        <v>0</v>
      </c>
      <c r="M12" s="194">
        <v>0</v>
      </c>
      <c r="N12" s="151" t="s">
        <v>70</v>
      </c>
      <c r="O12" s="194">
        <v>82</v>
      </c>
      <c r="P12" s="265">
        <v>26</v>
      </c>
      <c r="Q12" s="151">
        <f t="shared" si="7"/>
        <v>31.707317073170731</v>
      </c>
      <c r="R12" s="194">
        <v>14</v>
      </c>
      <c r="S12" s="194">
        <v>51</v>
      </c>
      <c r="T12" s="194">
        <v>14</v>
      </c>
      <c r="U12" s="151">
        <f t="shared" si="10"/>
        <v>27.450980392156865</v>
      </c>
      <c r="V12" s="194">
        <v>49</v>
      </c>
      <c r="W12" s="194">
        <v>14</v>
      </c>
      <c r="X12" s="151">
        <f t="shared" si="12"/>
        <v>28.571428571428569</v>
      </c>
      <c r="Y12" s="35"/>
      <c r="Z12" s="36"/>
    </row>
    <row r="13" spans="1:26" s="37" customFormat="1" ht="16.5" customHeight="1" x14ac:dyDescent="0.25">
      <c r="A13" s="125" t="s">
        <v>50</v>
      </c>
      <c r="B13" s="194">
        <v>31</v>
      </c>
      <c r="C13" s="194">
        <v>45</v>
      </c>
      <c r="D13" s="194">
        <v>31</v>
      </c>
      <c r="E13" s="151">
        <f t="shared" si="13"/>
        <v>68.888888888888886</v>
      </c>
      <c r="F13" s="194">
        <v>7</v>
      </c>
      <c r="G13" s="194">
        <v>2</v>
      </c>
      <c r="H13" s="151">
        <f t="shared" si="1"/>
        <v>28.571428571428569</v>
      </c>
      <c r="I13" s="194">
        <v>2</v>
      </c>
      <c r="J13" s="194">
        <v>1</v>
      </c>
      <c r="K13" s="151">
        <f t="shared" si="3"/>
        <v>50</v>
      </c>
      <c r="L13" s="194">
        <v>0</v>
      </c>
      <c r="M13" s="194">
        <v>0</v>
      </c>
      <c r="N13" s="151" t="s">
        <v>70</v>
      </c>
      <c r="O13" s="194">
        <v>43</v>
      </c>
      <c r="P13" s="265">
        <v>29</v>
      </c>
      <c r="Q13" s="151">
        <f t="shared" si="7"/>
        <v>67.441860465116278</v>
      </c>
      <c r="R13" s="194">
        <v>6</v>
      </c>
      <c r="S13" s="194">
        <v>30</v>
      </c>
      <c r="T13" s="194">
        <v>6</v>
      </c>
      <c r="U13" s="151">
        <f t="shared" si="10"/>
        <v>20</v>
      </c>
      <c r="V13" s="194">
        <v>30</v>
      </c>
      <c r="W13" s="194">
        <v>6</v>
      </c>
      <c r="X13" s="151">
        <f t="shared" si="12"/>
        <v>20</v>
      </c>
      <c r="Y13" s="35"/>
      <c r="Z13" s="36"/>
    </row>
    <row r="14" spans="1:26" s="37" customFormat="1" ht="16.5" customHeight="1" x14ac:dyDescent="0.25">
      <c r="A14" s="125" t="s">
        <v>51</v>
      </c>
      <c r="B14" s="194">
        <v>63</v>
      </c>
      <c r="C14" s="194">
        <v>82</v>
      </c>
      <c r="D14" s="194">
        <v>62</v>
      </c>
      <c r="E14" s="151">
        <f t="shared" si="13"/>
        <v>75.609756097560975</v>
      </c>
      <c r="F14" s="194">
        <v>14</v>
      </c>
      <c r="G14" s="194">
        <v>17</v>
      </c>
      <c r="H14" s="151">
        <f t="shared" si="1"/>
        <v>121.42857142857142</v>
      </c>
      <c r="I14" s="194">
        <v>5</v>
      </c>
      <c r="J14" s="194">
        <v>6</v>
      </c>
      <c r="K14" s="151">
        <f t="shared" si="3"/>
        <v>120</v>
      </c>
      <c r="L14" s="194">
        <v>0</v>
      </c>
      <c r="M14" s="194">
        <v>2</v>
      </c>
      <c r="N14" s="151" t="s">
        <v>70</v>
      </c>
      <c r="O14" s="194">
        <v>82</v>
      </c>
      <c r="P14" s="265">
        <v>60</v>
      </c>
      <c r="Q14" s="151">
        <f t="shared" si="7"/>
        <v>73.170731707317074</v>
      </c>
      <c r="R14" s="194">
        <v>34</v>
      </c>
      <c r="S14" s="194">
        <v>45</v>
      </c>
      <c r="T14" s="194">
        <v>33</v>
      </c>
      <c r="U14" s="151">
        <f t="shared" si="10"/>
        <v>73.333333333333329</v>
      </c>
      <c r="V14" s="194">
        <v>44</v>
      </c>
      <c r="W14" s="194">
        <v>30</v>
      </c>
      <c r="X14" s="151">
        <f t="shared" si="12"/>
        <v>68.181818181818173</v>
      </c>
      <c r="Y14" s="35"/>
      <c r="Z14" s="36"/>
    </row>
    <row r="15" spans="1:26" s="37" customFormat="1" ht="16.5" customHeight="1" x14ac:dyDescent="0.25">
      <c r="A15" s="125" t="s">
        <v>52</v>
      </c>
      <c r="B15" s="194">
        <v>31</v>
      </c>
      <c r="C15" s="194">
        <v>63</v>
      </c>
      <c r="D15" s="194">
        <v>31</v>
      </c>
      <c r="E15" s="151">
        <f t="shared" si="13"/>
        <v>49.206349206349202</v>
      </c>
      <c r="F15" s="194">
        <v>9</v>
      </c>
      <c r="G15" s="194">
        <v>4</v>
      </c>
      <c r="H15" s="151">
        <f t="shared" si="1"/>
        <v>44.444444444444443</v>
      </c>
      <c r="I15" s="194">
        <v>0</v>
      </c>
      <c r="J15" s="194">
        <v>2</v>
      </c>
      <c r="K15" s="151" t="s">
        <v>70</v>
      </c>
      <c r="L15" s="194">
        <v>0</v>
      </c>
      <c r="M15" s="194">
        <v>0</v>
      </c>
      <c r="N15" s="151" t="s">
        <v>70</v>
      </c>
      <c r="O15" s="194">
        <v>57</v>
      </c>
      <c r="P15" s="265">
        <v>27</v>
      </c>
      <c r="Q15" s="151">
        <f t="shared" si="7"/>
        <v>47.368421052631575</v>
      </c>
      <c r="R15" s="194">
        <v>14</v>
      </c>
      <c r="S15" s="194">
        <v>35</v>
      </c>
      <c r="T15" s="194">
        <v>14</v>
      </c>
      <c r="U15" s="151">
        <f t="shared" si="10"/>
        <v>40</v>
      </c>
      <c r="V15" s="194">
        <v>34</v>
      </c>
      <c r="W15" s="194">
        <v>13</v>
      </c>
      <c r="X15" s="151">
        <f t="shared" si="12"/>
        <v>38.235294117647058</v>
      </c>
      <c r="Y15" s="35"/>
      <c r="Z15" s="36"/>
    </row>
    <row r="16" spans="1:26" s="37" customFormat="1" ht="16.5" customHeight="1" x14ac:dyDescent="0.25">
      <c r="A16" s="125" t="s">
        <v>53</v>
      </c>
      <c r="B16" s="194">
        <v>47</v>
      </c>
      <c r="C16" s="194">
        <v>57</v>
      </c>
      <c r="D16" s="194">
        <v>42</v>
      </c>
      <c r="E16" s="151">
        <f t="shared" si="13"/>
        <v>73.68421052631578</v>
      </c>
      <c r="F16" s="194">
        <v>9</v>
      </c>
      <c r="G16" s="194">
        <v>9</v>
      </c>
      <c r="H16" s="151">
        <f t="shared" si="1"/>
        <v>100</v>
      </c>
      <c r="I16" s="194">
        <v>7</v>
      </c>
      <c r="J16" s="194">
        <v>3</v>
      </c>
      <c r="K16" s="151">
        <f t="shared" si="3"/>
        <v>42.857142857142854</v>
      </c>
      <c r="L16" s="194">
        <v>0</v>
      </c>
      <c r="M16" s="194">
        <v>1</v>
      </c>
      <c r="N16" s="151" t="s">
        <v>70</v>
      </c>
      <c r="O16" s="194">
        <v>55</v>
      </c>
      <c r="P16" s="265">
        <v>40</v>
      </c>
      <c r="Q16" s="151">
        <f t="shared" si="7"/>
        <v>72.727272727272734</v>
      </c>
      <c r="R16" s="194">
        <v>31</v>
      </c>
      <c r="S16" s="194">
        <v>32</v>
      </c>
      <c r="T16" s="194">
        <v>25</v>
      </c>
      <c r="U16" s="151">
        <f t="shared" si="10"/>
        <v>78.125</v>
      </c>
      <c r="V16" s="194">
        <v>29</v>
      </c>
      <c r="W16" s="194">
        <v>23</v>
      </c>
      <c r="X16" s="151">
        <f t="shared" si="12"/>
        <v>79.310344827586206</v>
      </c>
      <c r="Y16" s="35"/>
      <c r="Z16" s="36"/>
    </row>
    <row r="17" spans="1:26" s="37" customFormat="1" ht="16.5" customHeight="1" x14ac:dyDescent="0.25">
      <c r="A17" s="125" t="s">
        <v>54</v>
      </c>
      <c r="B17" s="194">
        <v>38</v>
      </c>
      <c r="C17" s="194">
        <v>40</v>
      </c>
      <c r="D17" s="194">
        <v>38</v>
      </c>
      <c r="E17" s="151">
        <f t="shared" si="13"/>
        <v>95</v>
      </c>
      <c r="F17" s="194">
        <v>6</v>
      </c>
      <c r="G17" s="194">
        <v>7</v>
      </c>
      <c r="H17" s="151">
        <f t="shared" si="1"/>
        <v>116.66666666666667</v>
      </c>
      <c r="I17" s="194">
        <v>3</v>
      </c>
      <c r="J17" s="194">
        <v>4</v>
      </c>
      <c r="K17" s="151">
        <f t="shared" si="3"/>
        <v>133.33333333333331</v>
      </c>
      <c r="L17" s="194">
        <v>6</v>
      </c>
      <c r="M17" s="194">
        <v>0</v>
      </c>
      <c r="N17" s="151">
        <f t="shared" ref="N17" si="15">M17/L17*100</f>
        <v>0</v>
      </c>
      <c r="O17" s="194">
        <v>39</v>
      </c>
      <c r="P17" s="265">
        <v>37</v>
      </c>
      <c r="Q17" s="151">
        <f t="shared" si="7"/>
        <v>94.871794871794862</v>
      </c>
      <c r="R17" s="194">
        <v>23</v>
      </c>
      <c r="S17" s="194">
        <v>23</v>
      </c>
      <c r="T17" s="194">
        <v>23</v>
      </c>
      <c r="U17" s="151">
        <f t="shared" si="10"/>
        <v>100</v>
      </c>
      <c r="V17" s="194">
        <v>20</v>
      </c>
      <c r="W17" s="194">
        <v>22</v>
      </c>
      <c r="X17" s="151">
        <f t="shared" si="12"/>
        <v>110.00000000000001</v>
      </c>
      <c r="Y17" s="35"/>
      <c r="Z17" s="36"/>
    </row>
    <row r="18" spans="1:26" s="37" customFormat="1" ht="16.5" customHeight="1" x14ac:dyDescent="0.25">
      <c r="A18" s="125" t="s">
        <v>55</v>
      </c>
      <c r="B18" s="194">
        <v>28</v>
      </c>
      <c r="C18" s="194">
        <v>53</v>
      </c>
      <c r="D18" s="194">
        <v>28</v>
      </c>
      <c r="E18" s="151">
        <f t="shared" si="13"/>
        <v>52.830188679245282</v>
      </c>
      <c r="F18" s="194">
        <v>8</v>
      </c>
      <c r="G18" s="194">
        <v>6</v>
      </c>
      <c r="H18" s="151">
        <f t="shared" si="1"/>
        <v>75</v>
      </c>
      <c r="I18" s="194">
        <v>4</v>
      </c>
      <c r="J18" s="194">
        <v>2</v>
      </c>
      <c r="K18" s="151">
        <f t="shared" si="3"/>
        <v>50</v>
      </c>
      <c r="L18" s="194">
        <v>0</v>
      </c>
      <c r="M18" s="194">
        <v>0</v>
      </c>
      <c r="N18" s="151" t="s">
        <v>70</v>
      </c>
      <c r="O18" s="194">
        <v>52</v>
      </c>
      <c r="P18" s="265">
        <v>27</v>
      </c>
      <c r="Q18" s="151">
        <f t="shared" si="7"/>
        <v>51.923076923076927</v>
      </c>
      <c r="R18" s="194">
        <v>15</v>
      </c>
      <c r="S18" s="194">
        <v>28</v>
      </c>
      <c r="T18" s="194">
        <v>15</v>
      </c>
      <c r="U18" s="151">
        <f t="shared" si="10"/>
        <v>53.571428571428569</v>
      </c>
      <c r="V18" s="194">
        <v>26</v>
      </c>
      <c r="W18" s="194">
        <v>13</v>
      </c>
      <c r="X18" s="151">
        <f t="shared" si="12"/>
        <v>50</v>
      </c>
      <c r="Y18" s="35"/>
      <c r="Z18" s="36"/>
    </row>
    <row r="19" spans="1:26" s="37" customFormat="1" ht="16.5" customHeight="1" x14ac:dyDescent="0.25">
      <c r="A19" s="125" t="s">
        <v>56</v>
      </c>
      <c r="B19" s="194">
        <v>30</v>
      </c>
      <c r="C19" s="194">
        <v>33</v>
      </c>
      <c r="D19" s="194">
        <v>30</v>
      </c>
      <c r="E19" s="151">
        <f t="shared" si="13"/>
        <v>90.909090909090907</v>
      </c>
      <c r="F19" s="194">
        <v>6</v>
      </c>
      <c r="G19" s="194">
        <v>5</v>
      </c>
      <c r="H19" s="151">
        <f t="shared" si="1"/>
        <v>83.333333333333343</v>
      </c>
      <c r="I19" s="194">
        <v>3</v>
      </c>
      <c r="J19" s="194">
        <v>2</v>
      </c>
      <c r="K19" s="151">
        <f t="shared" si="3"/>
        <v>66.666666666666657</v>
      </c>
      <c r="L19" s="194">
        <v>1</v>
      </c>
      <c r="M19" s="194">
        <v>0</v>
      </c>
      <c r="N19" s="151">
        <f t="shared" ref="N19" si="16">M19/L19*100</f>
        <v>0</v>
      </c>
      <c r="O19" s="194">
        <v>32</v>
      </c>
      <c r="P19" s="265">
        <v>26</v>
      </c>
      <c r="Q19" s="151">
        <f t="shared" si="7"/>
        <v>81.25</v>
      </c>
      <c r="R19" s="194">
        <v>19</v>
      </c>
      <c r="S19" s="194">
        <v>22</v>
      </c>
      <c r="T19" s="194">
        <v>19</v>
      </c>
      <c r="U19" s="151">
        <f t="shared" si="10"/>
        <v>86.36363636363636</v>
      </c>
      <c r="V19" s="194">
        <v>19</v>
      </c>
      <c r="W19" s="194">
        <v>17</v>
      </c>
      <c r="X19" s="151">
        <f t="shared" si="12"/>
        <v>89.473684210526315</v>
      </c>
      <c r="Y19" s="35"/>
      <c r="Z19" s="36"/>
    </row>
    <row r="20" spans="1:26" s="37" customFormat="1" ht="16.5" customHeight="1" x14ac:dyDescent="0.25">
      <c r="A20" s="125" t="s">
        <v>57</v>
      </c>
      <c r="B20" s="194">
        <v>35</v>
      </c>
      <c r="C20" s="194">
        <v>43</v>
      </c>
      <c r="D20" s="194">
        <v>35</v>
      </c>
      <c r="E20" s="151">
        <f t="shared" si="13"/>
        <v>81.395348837209298</v>
      </c>
      <c r="F20" s="194">
        <v>7</v>
      </c>
      <c r="G20" s="194">
        <v>3</v>
      </c>
      <c r="H20" s="151">
        <f t="shared" si="1"/>
        <v>42.857142857142854</v>
      </c>
      <c r="I20" s="194">
        <v>3</v>
      </c>
      <c r="J20" s="194">
        <v>2</v>
      </c>
      <c r="K20" s="151">
        <f t="shared" si="3"/>
        <v>66.666666666666657</v>
      </c>
      <c r="L20" s="194">
        <v>0</v>
      </c>
      <c r="M20" s="194">
        <v>0</v>
      </c>
      <c r="N20" s="151" t="s">
        <v>70</v>
      </c>
      <c r="O20" s="194">
        <v>42</v>
      </c>
      <c r="P20" s="265">
        <v>32</v>
      </c>
      <c r="Q20" s="151">
        <f t="shared" si="7"/>
        <v>76.19047619047619</v>
      </c>
      <c r="R20" s="194">
        <v>21</v>
      </c>
      <c r="S20" s="194">
        <v>21</v>
      </c>
      <c r="T20" s="194">
        <v>21</v>
      </c>
      <c r="U20" s="151">
        <f t="shared" si="10"/>
        <v>100</v>
      </c>
      <c r="V20" s="194">
        <v>20</v>
      </c>
      <c r="W20" s="194">
        <v>19</v>
      </c>
      <c r="X20" s="151">
        <f t="shared" si="12"/>
        <v>95</v>
      </c>
      <c r="Y20" s="35"/>
      <c r="Z20" s="36"/>
    </row>
    <row r="21" spans="1:26" s="37" customFormat="1" ht="16.5" customHeight="1" x14ac:dyDescent="0.25">
      <c r="A21" s="125" t="s">
        <v>58</v>
      </c>
      <c r="B21" s="194">
        <v>27</v>
      </c>
      <c r="C21" s="194">
        <v>38</v>
      </c>
      <c r="D21" s="194">
        <v>27</v>
      </c>
      <c r="E21" s="151">
        <f t="shared" si="13"/>
        <v>71.05263157894737</v>
      </c>
      <c r="F21" s="194">
        <v>5</v>
      </c>
      <c r="G21" s="194">
        <v>1</v>
      </c>
      <c r="H21" s="151">
        <f t="shared" si="1"/>
        <v>20</v>
      </c>
      <c r="I21" s="194">
        <v>7</v>
      </c>
      <c r="J21" s="194">
        <v>1</v>
      </c>
      <c r="K21" s="151">
        <f t="shared" si="3"/>
        <v>14.285714285714285</v>
      </c>
      <c r="L21" s="194">
        <v>0</v>
      </c>
      <c r="M21" s="194">
        <v>0</v>
      </c>
      <c r="N21" s="151" t="s">
        <v>70</v>
      </c>
      <c r="O21" s="194">
        <v>34</v>
      </c>
      <c r="P21" s="265">
        <v>27</v>
      </c>
      <c r="Q21" s="151">
        <f t="shared" si="7"/>
        <v>79.411764705882348</v>
      </c>
      <c r="R21" s="194">
        <v>17</v>
      </c>
      <c r="S21" s="194">
        <v>20</v>
      </c>
      <c r="T21" s="194">
        <v>17</v>
      </c>
      <c r="U21" s="151">
        <f t="shared" si="10"/>
        <v>85</v>
      </c>
      <c r="V21" s="194">
        <v>20</v>
      </c>
      <c r="W21" s="194">
        <v>17</v>
      </c>
      <c r="X21" s="151">
        <f t="shared" si="12"/>
        <v>85</v>
      </c>
      <c r="Y21" s="35"/>
      <c r="Z21" s="36"/>
    </row>
    <row r="22" spans="1:26" s="37" customFormat="1" ht="16.5" customHeight="1" x14ac:dyDescent="0.25">
      <c r="A22" s="125" t="s">
        <v>59</v>
      </c>
      <c r="B22" s="194">
        <v>141</v>
      </c>
      <c r="C22" s="194">
        <v>172</v>
      </c>
      <c r="D22" s="194">
        <v>137</v>
      </c>
      <c r="E22" s="151">
        <f t="shared" si="13"/>
        <v>79.651162790697668</v>
      </c>
      <c r="F22" s="194">
        <v>22</v>
      </c>
      <c r="G22" s="194">
        <v>24</v>
      </c>
      <c r="H22" s="151">
        <f t="shared" si="1"/>
        <v>109.09090909090908</v>
      </c>
      <c r="I22" s="194">
        <v>10</v>
      </c>
      <c r="J22" s="194">
        <v>5</v>
      </c>
      <c r="K22" s="151">
        <f t="shared" si="3"/>
        <v>50</v>
      </c>
      <c r="L22" s="194">
        <v>5</v>
      </c>
      <c r="M22" s="194">
        <v>0</v>
      </c>
      <c r="N22" s="151">
        <f t="shared" ref="N22:N23" si="17">M22/L22*100</f>
        <v>0</v>
      </c>
      <c r="O22" s="194">
        <v>162</v>
      </c>
      <c r="P22" s="265">
        <v>125</v>
      </c>
      <c r="Q22" s="151">
        <f t="shared" si="7"/>
        <v>77.160493827160494</v>
      </c>
      <c r="R22" s="194">
        <v>74</v>
      </c>
      <c r="S22" s="194">
        <v>96</v>
      </c>
      <c r="T22" s="194">
        <v>73</v>
      </c>
      <c r="U22" s="151">
        <f t="shared" si="10"/>
        <v>76.041666666666657</v>
      </c>
      <c r="V22" s="194">
        <v>89</v>
      </c>
      <c r="W22" s="194">
        <v>66</v>
      </c>
      <c r="X22" s="151">
        <f t="shared" si="12"/>
        <v>74.157303370786522</v>
      </c>
      <c r="Y22" s="35"/>
      <c r="Z22" s="36"/>
    </row>
    <row r="23" spans="1:26" s="37" customFormat="1" ht="16.5" customHeight="1" x14ac:dyDescent="0.25">
      <c r="A23" s="125" t="s">
        <v>60</v>
      </c>
      <c r="B23" s="194">
        <v>82</v>
      </c>
      <c r="C23" s="194">
        <v>116</v>
      </c>
      <c r="D23" s="194">
        <v>81</v>
      </c>
      <c r="E23" s="151">
        <f t="shared" si="13"/>
        <v>69.827586206896555</v>
      </c>
      <c r="F23" s="194">
        <v>22</v>
      </c>
      <c r="G23" s="194">
        <v>11</v>
      </c>
      <c r="H23" s="151">
        <f t="shared" si="1"/>
        <v>50</v>
      </c>
      <c r="I23" s="194">
        <v>17</v>
      </c>
      <c r="J23" s="194">
        <v>10</v>
      </c>
      <c r="K23" s="151">
        <f t="shared" si="3"/>
        <v>58.82352941176471</v>
      </c>
      <c r="L23" s="194">
        <v>1</v>
      </c>
      <c r="M23" s="194">
        <v>0</v>
      </c>
      <c r="N23" s="151">
        <f t="shared" si="17"/>
        <v>0</v>
      </c>
      <c r="O23" s="194">
        <v>115</v>
      </c>
      <c r="P23" s="266">
        <v>79</v>
      </c>
      <c r="Q23" s="151">
        <f t="shared" si="7"/>
        <v>68.695652173913047</v>
      </c>
      <c r="R23" s="194">
        <v>51</v>
      </c>
      <c r="S23" s="194">
        <v>63</v>
      </c>
      <c r="T23" s="194">
        <v>51</v>
      </c>
      <c r="U23" s="151">
        <f t="shared" si="10"/>
        <v>80.952380952380949</v>
      </c>
      <c r="V23" s="194">
        <v>56</v>
      </c>
      <c r="W23" s="194">
        <v>49</v>
      </c>
      <c r="X23" s="151">
        <f t="shared" si="12"/>
        <v>87.5</v>
      </c>
      <c r="Y23" s="35"/>
      <c r="Z23" s="36"/>
    </row>
    <row r="24" spans="1:26" ht="41.25" customHeight="1" x14ac:dyDescent="0.2">
      <c r="A24" s="39"/>
      <c r="B24" s="223" t="s">
        <v>77</v>
      </c>
      <c r="C24" s="223"/>
      <c r="D24" s="223"/>
      <c r="E24" s="223"/>
      <c r="F24" s="223"/>
      <c r="G24" s="223"/>
      <c r="H24" s="223"/>
      <c r="I24" s="223"/>
      <c r="J24" s="223"/>
      <c r="K24" s="223"/>
      <c r="L24" s="167"/>
      <c r="M24" s="167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A3:A4"/>
    <mergeCell ref="C3:E3"/>
    <mergeCell ref="F3:H3"/>
    <mergeCell ref="I3:K3"/>
    <mergeCell ref="B1:K1"/>
    <mergeCell ref="B24:K24"/>
    <mergeCell ref="V3:X3"/>
    <mergeCell ref="O3:Q3"/>
    <mergeCell ref="L3:N3"/>
    <mergeCell ref="S3:U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2.75" x14ac:dyDescent="0.2"/>
  <cols>
    <col min="1" max="1" width="61.7109375" style="3" customWidth="1"/>
    <col min="2" max="2" width="17.7109375" style="15" customWidth="1"/>
    <col min="3" max="3" width="18.140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0" t="s">
        <v>63</v>
      </c>
      <c r="B1" s="220"/>
      <c r="C1" s="220"/>
      <c r="D1" s="220"/>
      <c r="E1" s="220"/>
    </row>
    <row r="2" spans="1:9" ht="9.75" customHeight="1" x14ac:dyDescent="0.2">
      <c r="A2" s="238"/>
      <c r="B2" s="238"/>
      <c r="C2" s="238"/>
      <c r="D2" s="238"/>
      <c r="E2" s="238"/>
    </row>
    <row r="3" spans="1:9" s="4" customFormat="1" ht="23.25" customHeight="1" x14ac:dyDescent="0.25">
      <c r="A3" s="215" t="s">
        <v>0</v>
      </c>
      <c r="B3" s="221" t="s">
        <v>88</v>
      </c>
      <c r="C3" s="221" t="s">
        <v>89</v>
      </c>
      <c r="D3" s="236" t="s">
        <v>1</v>
      </c>
      <c r="E3" s="237"/>
    </row>
    <row r="4" spans="1:9" s="4" customFormat="1" ht="30" x14ac:dyDescent="0.25">
      <c r="A4" s="216"/>
      <c r="B4" s="222"/>
      <c r="C4" s="222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2" t="s">
        <v>75</v>
      </c>
      <c r="C6" s="132">
        <v>288</v>
      </c>
      <c r="D6" s="132" t="s">
        <v>70</v>
      </c>
      <c r="E6" s="132" t="s">
        <v>70</v>
      </c>
      <c r="I6" s="12"/>
    </row>
    <row r="7" spans="1:9" s="4" customFormat="1" ht="29.25" customHeight="1" x14ac:dyDescent="0.25">
      <c r="A7" s="10" t="s">
        <v>36</v>
      </c>
      <c r="B7" s="135">
        <v>368</v>
      </c>
      <c r="C7" s="133">
        <v>284</v>
      </c>
      <c r="D7" s="16">
        <f t="shared" ref="D7:D11" si="0">C7/B7*100</f>
        <v>77.173913043478265</v>
      </c>
      <c r="E7" s="128">
        <f t="shared" ref="E7:E11" si="1">C7-B7</f>
        <v>-84</v>
      </c>
      <c r="I7" s="12"/>
    </row>
    <row r="8" spans="1:9" s="4" customFormat="1" ht="48.75" customHeight="1" x14ac:dyDescent="0.25">
      <c r="A8" s="13" t="s">
        <v>37</v>
      </c>
      <c r="B8" s="135">
        <v>56</v>
      </c>
      <c r="C8" s="133">
        <v>103</v>
      </c>
      <c r="D8" s="16">
        <f t="shared" si="0"/>
        <v>183.92857142857142</v>
      </c>
      <c r="E8" s="128">
        <f t="shared" si="1"/>
        <v>47</v>
      </c>
      <c r="I8" s="12"/>
    </row>
    <row r="9" spans="1:9" s="4" customFormat="1" ht="34.5" customHeight="1" x14ac:dyDescent="0.25">
      <c r="A9" s="14" t="s">
        <v>38</v>
      </c>
      <c r="B9" s="135">
        <v>8</v>
      </c>
      <c r="C9" s="133">
        <v>5</v>
      </c>
      <c r="D9" s="16">
        <f t="shared" si="0"/>
        <v>62.5</v>
      </c>
      <c r="E9" s="128">
        <f t="shared" si="1"/>
        <v>-3</v>
      </c>
      <c r="I9" s="12"/>
    </row>
    <row r="10" spans="1:9" s="4" customFormat="1" ht="48.75" customHeight="1" x14ac:dyDescent="0.25">
      <c r="A10" s="14" t="s">
        <v>29</v>
      </c>
      <c r="B10" s="135">
        <v>6</v>
      </c>
      <c r="C10" s="133">
        <v>0</v>
      </c>
      <c r="D10" s="16">
        <f t="shared" si="0"/>
        <v>0</v>
      </c>
      <c r="E10" s="128">
        <f t="shared" si="1"/>
        <v>-6</v>
      </c>
      <c r="I10" s="12"/>
    </row>
    <row r="11" spans="1:9" s="4" customFormat="1" ht="54.75" customHeight="1" x14ac:dyDescent="0.25">
      <c r="A11" s="14" t="s">
        <v>39</v>
      </c>
      <c r="B11" s="136">
        <v>342</v>
      </c>
      <c r="C11" s="126">
        <v>253</v>
      </c>
      <c r="D11" s="16">
        <f t="shared" si="0"/>
        <v>73.976608187134502</v>
      </c>
      <c r="E11" s="128">
        <f t="shared" si="1"/>
        <v>-89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90</v>
      </c>
      <c r="C14" s="217" t="s">
        <v>91</v>
      </c>
      <c r="D14" s="236" t="s">
        <v>1</v>
      </c>
      <c r="E14" s="237"/>
      <c r="I14" s="12"/>
    </row>
    <row r="15" spans="1:9" ht="27.75" customHeight="1" x14ac:dyDescent="0.2">
      <c r="A15" s="216"/>
      <c r="B15" s="217"/>
      <c r="C15" s="217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76</v>
      </c>
      <c r="B16" s="132" t="s">
        <v>75</v>
      </c>
      <c r="C16" s="165">
        <v>67</v>
      </c>
      <c r="D16" s="132" t="s">
        <v>70</v>
      </c>
      <c r="E16" s="132" t="s">
        <v>70</v>
      </c>
      <c r="I16" s="12"/>
    </row>
    <row r="17" spans="1:9" ht="25.5" customHeight="1" x14ac:dyDescent="0.2">
      <c r="A17" s="1" t="s">
        <v>36</v>
      </c>
      <c r="B17" s="195">
        <v>215</v>
      </c>
      <c r="C17" s="126">
        <v>66</v>
      </c>
      <c r="D17" s="148">
        <f t="shared" ref="D17:D18" si="2">C17/B17*100</f>
        <v>30.697674418604652</v>
      </c>
      <c r="E17" s="149">
        <f t="shared" ref="E17:E18" si="3">C17-B17</f>
        <v>-149</v>
      </c>
      <c r="I17" s="12"/>
    </row>
    <row r="18" spans="1:9" ht="27.75" customHeight="1" x14ac:dyDescent="0.2">
      <c r="A18" s="1" t="s">
        <v>40</v>
      </c>
      <c r="B18" s="195">
        <v>199</v>
      </c>
      <c r="C18" s="126">
        <v>62</v>
      </c>
      <c r="D18" s="148">
        <f t="shared" si="2"/>
        <v>31.155778894472363</v>
      </c>
      <c r="E18" s="149">
        <f t="shared" si="3"/>
        <v>-137</v>
      </c>
      <c r="I18" s="12"/>
    </row>
    <row r="19" spans="1:9" ht="51" customHeight="1" x14ac:dyDescent="0.2">
      <c r="A19" s="210" t="s">
        <v>77</v>
      </c>
      <c r="B19" s="210"/>
      <c r="C19" s="210"/>
      <c r="D19" s="210"/>
      <c r="E19" s="210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H14" sqref="H14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39" t="s">
        <v>92</v>
      </c>
      <c r="C1" s="239"/>
      <c r="D1" s="239"/>
      <c r="E1" s="239"/>
      <c r="F1" s="239"/>
      <c r="G1" s="239"/>
      <c r="H1" s="239"/>
      <c r="I1" s="239"/>
      <c r="J1" s="239"/>
      <c r="K1" s="239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8"/>
      <c r="B3" s="163" t="s">
        <v>72</v>
      </c>
      <c r="C3" s="240" t="s">
        <v>8</v>
      </c>
      <c r="D3" s="240"/>
      <c r="E3" s="240"/>
      <c r="F3" s="240" t="s">
        <v>19</v>
      </c>
      <c r="G3" s="240"/>
      <c r="H3" s="240"/>
      <c r="I3" s="240" t="s">
        <v>15</v>
      </c>
      <c r="J3" s="240"/>
      <c r="K3" s="240"/>
      <c r="L3" s="240" t="s">
        <v>9</v>
      </c>
      <c r="M3" s="240"/>
      <c r="N3" s="240"/>
      <c r="O3" s="240" t="s">
        <v>10</v>
      </c>
      <c r="P3" s="240"/>
      <c r="Q3" s="240"/>
      <c r="R3" s="172" t="s">
        <v>74</v>
      </c>
      <c r="S3" s="241" t="s">
        <v>17</v>
      </c>
      <c r="T3" s="241"/>
      <c r="U3" s="241"/>
      <c r="V3" s="240" t="s">
        <v>16</v>
      </c>
      <c r="W3" s="240"/>
      <c r="X3" s="240"/>
    </row>
    <row r="4" spans="1:25" s="50" customFormat="1" ht="30" customHeight="1" x14ac:dyDescent="0.2">
      <c r="A4" s="169"/>
      <c r="B4" s="178" t="s">
        <v>71</v>
      </c>
      <c r="C4" s="178" t="s">
        <v>66</v>
      </c>
      <c r="D4" s="178" t="s">
        <v>71</v>
      </c>
      <c r="E4" s="171" t="s">
        <v>2</v>
      </c>
      <c r="F4" s="178" t="s">
        <v>66</v>
      </c>
      <c r="G4" s="178" t="s">
        <v>71</v>
      </c>
      <c r="H4" s="171" t="s">
        <v>2</v>
      </c>
      <c r="I4" s="178" t="s">
        <v>66</v>
      </c>
      <c r="J4" s="178" t="s">
        <v>71</v>
      </c>
      <c r="K4" s="171" t="s">
        <v>2</v>
      </c>
      <c r="L4" s="178" t="s">
        <v>66</v>
      </c>
      <c r="M4" s="178" t="s">
        <v>71</v>
      </c>
      <c r="N4" s="171" t="s">
        <v>2</v>
      </c>
      <c r="O4" s="178" t="s">
        <v>66</v>
      </c>
      <c r="P4" s="178" t="s">
        <v>71</v>
      </c>
      <c r="Q4" s="171" t="s">
        <v>2</v>
      </c>
      <c r="R4" s="170" t="s">
        <v>71</v>
      </c>
      <c r="S4" s="178" t="s">
        <v>66</v>
      </c>
      <c r="T4" s="178" t="s">
        <v>71</v>
      </c>
      <c r="U4" s="171" t="s">
        <v>2</v>
      </c>
      <c r="V4" s="178" t="s">
        <v>66</v>
      </c>
      <c r="W4" s="178" t="s">
        <v>71</v>
      </c>
      <c r="X4" s="171" t="s">
        <v>2</v>
      </c>
    </row>
    <row r="5" spans="1:25" s="174" customFormat="1" ht="12.75" customHeight="1" x14ac:dyDescent="0.25">
      <c r="A5" s="173" t="s">
        <v>3</v>
      </c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3">
        <v>8</v>
      </c>
      <c r="J5" s="173">
        <v>9</v>
      </c>
      <c r="K5" s="173">
        <v>10</v>
      </c>
      <c r="L5" s="173">
        <v>11</v>
      </c>
      <c r="M5" s="173">
        <v>12</v>
      </c>
      <c r="N5" s="173">
        <v>13</v>
      </c>
      <c r="O5" s="173">
        <v>14</v>
      </c>
      <c r="P5" s="173">
        <v>15</v>
      </c>
      <c r="Q5" s="173">
        <v>16</v>
      </c>
      <c r="R5" s="173">
        <v>17</v>
      </c>
      <c r="S5" s="173">
        <v>18</v>
      </c>
      <c r="T5" s="173">
        <v>19</v>
      </c>
      <c r="U5" s="173">
        <v>20</v>
      </c>
      <c r="V5" s="173">
        <v>21</v>
      </c>
      <c r="W5" s="173">
        <v>22</v>
      </c>
      <c r="X5" s="173">
        <v>23</v>
      </c>
    </row>
    <row r="6" spans="1:25" s="159" customFormat="1" ht="19.149999999999999" customHeight="1" x14ac:dyDescent="0.25">
      <c r="A6" s="124" t="s">
        <v>43</v>
      </c>
      <c r="B6" s="139">
        <f>SUM(B7:B23)</f>
        <v>288</v>
      </c>
      <c r="C6" s="139">
        <f t="shared" ref="C6:D6" si="0">SUM(C7:C23)</f>
        <v>368</v>
      </c>
      <c r="D6" s="139">
        <f t="shared" si="0"/>
        <v>284</v>
      </c>
      <c r="E6" s="140">
        <f t="shared" ref="E6:E23" si="1">D6/C6*100</f>
        <v>77.173913043478265</v>
      </c>
      <c r="F6" s="139">
        <f t="shared" ref="F6:G6" si="2">SUM(F7:F23)</f>
        <v>56</v>
      </c>
      <c r="G6" s="139">
        <f t="shared" si="2"/>
        <v>103</v>
      </c>
      <c r="H6" s="140">
        <f t="shared" ref="H6:H10" si="3">G6/F6*100</f>
        <v>183.92857142857142</v>
      </c>
      <c r="I6" s="139">
        <f t="shared" ref="I6:J6" si="4">SUM(I7:I23)</f>
        <v>8</v>
      </c>
      <c r="J6" s="139">
        <f t="shared" si="4"/>
        <v>5</v>
      </c>
      <c r="K6" s="140">
        <f t="shared" ref="K6" si="5">J6/I6*100</f>
        <v>62.5</v>
      </c>
      <c r="L6" s="139">
        <f t="shared" ref="L6:M6" si="6">SUM(L7:L23)</f>
        <v>6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342</v>
      </c>
      <c r="P6" s="139">
        <f t="shared" si="8"/>
        <v>253</v>
      </c>
      <c r="Q6" s="140">
        <f t="shared" ref="Q6:Q23" si="9">P6/O6*100</f>
        <v>73.976608187134502</v>
      </c>
      <c r="R6" s="139">
        <f t="shared" ref="R6" si="10">SUM(R7:R23)</f>
        <v>67</v>
      </c>
      <c r="S6" s="139">
        <f t="shared" ref="S6:T6" si="11">SUM(S7:S23)</f>
        <v>215</v>
      </c>
      <c r="T6" s="139">
        <f t="shared" si="11"/>
        <v>66</v>
      </c>
      <c r="U6" s="140">
        <f t="shared" ref="U6:U23" si="12">T6/S6*100</f>
        <v>30.697674418604652</v>
      </c>
      <c r="V6" s="139">
        <f t="shared" ref="V6:W6" si="13">SUM(V7:V23)</f>
        <v>199</v>
      </c>
      <c r="W6" s="139">
        <f t="shared" si="13"/>
        <v>62</v>
      </c>
      <c r="X6" s="140">
        <f t="shared" ref="X6:X23" si="14">W6/V6*100</f>
        <v>31.155778894472363</v>
      </c>
    </row>
    <row r="7" spans="1:25" ht="16.5" customHeight="1" x14ac:dyDescent="0.25">
      <c r="A7" s="125" t="s">
        <v>44</v>
      </c>
      <c r="B7" s="204">
        <v>4</v>
      </c>
      <c r="C7" s="204">
        <v>8</v>
      </c>
      <c r="D7" s="204">
        <v>4</v>
      </c>
      <c r="E7" s="140">
        <f t="shared" si="1"/>
        <v>50</v>
      </c>
      <c r="F7" s="204">
        <v>1</v>
      </c>
      <c r="G7" s="204">
        <v>0</v>
      </c>
      <c r="H7" s="140">
        <f t="shared" si="3"/>
        <v>0</v>
      </c>
      <c r="I7" s="204">
        <v>0</v>
      </c>
      <c r="J7" s="204">
        <v>0</v>
      </c>
      <c r="K7" s="140" t="s">
        <v>70</v>
      </c>
      <c r="L7" s="204">
        <v>0</v>
      </c>
      <c r="M7" s="147">
        <v>0</v>
      </c>
      <c r="N7" s="140" t="s">
        <v>70</v>
      </c>
      <c r="O7" s="204">
        <v>7</v>
      </c>
      <c r="P7" s="204">
        <v>4</v>
      </c>
      <c r="Q7" s="140">
        <f t="shared" si="9"/>
        <v>57.142857142857139</v>
      </c>
      <c r="R7" s="204">
        <v>3</v>
      </c>
      <c r="S7" s="204">
        <v>5</v>
      </c>
      <c r="T7" s="204">
        <v>3</v>
      </c>
      <c r="U7" s="140">
        <f t="shared" si="12"/>
        <v>60</v>
      </c>
      <c r="V7" s="204">
        <v>5</v>
      </c>
      <c r="W7" s="204">
        <v>2</v>
      </c>
      <c r="X7" s="140">
        <f t="shared" si="14"/>
        <v>40</v>
      </c>
      <c r="Y7" s="53"/>
    </row>
    <row r="8" spans="1:25" ht="16.5" customHeight="1" x14ac:dyDescent="0.25">
      <c r="A8" s="125" t="s">
        <v>45</v>
      </c>
      <c r="B8" s="205">
        <v>93</v>
      </c>
      <c r="C8" s="205">
        <v>100</v>
      </c>
      <c r="D8" s="205">
        <v>92</v>
      </c>
      <c r="E8" s="140">
        <f t="shared" si="1"/>
        <v>92</v>
      </c>
      <c r="F8" s="205">
        <v>16</v>
      </c>
      <c r="G8" s="205">
        <v>34</v>
      </c>
      <c r="H8" s="140">
        <f t="shared" si="3"/>
        <v>212.5</v>
      </c>
      <c r="I8" s="205">
        <v>0</v>
      </c>
      <c r="J8" s="205">
        <v>0</v>
      </c>
      <c r="K8" s="140" t="s">
        <v>70</v>
      </c>
      <c r="L8" s="205">
        <v>0</v>
      </c>
      <c r="M8" s="147">
        <v>0</v>
      </c>
      <c r="N8" s="140" t="s">
        <v>70</v>
      </c>
      <c r="O8" s="205">
        <v>92</v>
      </c>
      <c r="P8" s="205">
        <v>80</v>
      </c>
      <c r="Q8" s="140">
        <f t="shared" si="9"/>
        <v>86.956521739130437</v>
      </c>
      <c r="R8" s="205">
        <v>27</v>
      </c>
      <c r="S8" s="205">
        <v>57</v>
      </c>
      <c r="T8" s="205">
        <v>27</v>
      </c>
      <c r="U8" s="140">
        <f t="shared" si="12"/>
        <v>47.368421052631575</v>
      </c>
      <c r="V8" s="205">
        <v>51</v>
      </c>
      <c r="W8" s="205">
        <v>27</v>
      </c>
      <c r="X8" s="140">
        <f t="shared" si="14"/>
        <v>52.941176470588239</v>
      </c>
      <c r="Y8" s="53"/>
    </row>
    <row r="9" spans="1:25" ht="16.5" customHeight="1" x14ac:dyDescent="0.25">
      <c r="A9" s="125" t="s">
        <v>46</v>
      </c>
      <c r="B9" s="205">
        <v>12</v>
      </c>
      <c r="C9" s="205">
        <v>16</v>
      </c>
      <c r="D9" s="205">
        <v>12</v>
      </c>
      <c r="E9" s="140">
        <f t="shared" si="1"/>
        <v>75</v>
      </c>
      <c r="F9" s="205">
        <v>2</v>
      </c>
      <c r="G9" s="205">
        <v>1</v>
      </c>
      <c r="H9" s="140">
        <f t="shared" si="3"/>
        <v>50</v>
      </c>
      <c r="I9" s="205">
        <v>0</v>
      </c>
      <c r="J9" s="205">
        <v>0</v>
      </c>
      <c r="K9" s="140" t="s">
        <v>70</v>
      </c>
      <c r="L9" s="205">
        <v>0</v>
      </c>
      <c r="M9" s="147">
        <v>0</v>
      </c>
      <c r="N9" s="140" t="s">
        <v>70</v>
      </c>
      <c r="O9" s="205">
        <v>13</v>
      </c>
      <c r="P9" s="205">
        <v>10</v>
      </c>
      <c r="Q9" s="140">
        <f t="shared" si="9"/>
        <v>76.923076923076934</v>
      </c>
      <c r="R9" s="205">
        <v>2</v>
      </c>
      <c r="S9" s="205">
        <v>8</v>
      </c>
      <c r="T9" s="205">
        <v>2</v>
      </c>
      <c r="U9" s="140">
        <f t="shared" si="12"/>
        <v>25</v>
      </c>
      <c r="V9" s="205">
        <v>8</v>
      </c>
      <c r="W9" s="205">
        <v>2</v>
      </c>
      <c r="X9" s="140">
        <f t="shared" si="14"/>
        <v>25</v>
      </c>
      <c r="Y9" s="53"/>
    </row>
    <row r="10" spans="1:25" ht="16.5" customHeight="1" x14ac:dyDescent="0.25">
      <c r="A10" s="125" t="s">
        <v>47</v>
      </c>
      <c r="B10" s="205">
        <v>4</v>
      </c>
      <c r="C10" s="205">
        <v>14</v>
      </c>
      <c r="D10" s="205">
        <v>4</v>
      </c>
      <c r="E10" s="140">
        <f t="shared" si="1"/>
        <v>28.571428571428569</v>
      </c>
      <c r="F10" s="205">
        <v>3</v>
      </c>
      <c r="G10" s="205">
        <v>2</v>
      </c>
      <c r="H10" s="140">
        <f t="shared" si="3"/>
        <v>66.666666666666657</v>
      </c>
      <c r="I10" s="205">
        <v>0</v>
      </c>
      <c r="J10" s="205">
        <v>0</v>
      </c>
      <c r="K10" s="140" t="s">
        <v>70</v>
      </c>
      <c r="L10" s="205">
        <v>0</v>
      </c>
      <c r="M10" s="147">
        <v>0</v>
      </c>
      <c r="N10" s="140" t="s">
        <v>70</v>
      </c>
      <c r="O10" s="205">
        <v>12</v>
      </c>
      <c r="P10" s="205">
        <v>3</v>
      </c>
      <c r="Q10" s="140">
        <f t="shared" si="9"/>
        <v>25</v>
      </c>
      <c r="R10" s="205">
        <v>1</v>
      </c>
      <c r="S10" s="205">
        <v>8</v>
      </c>
      <c r="T10" s="205">
        <v>1</v>
      </c>
      <c r="U10" s="140">
        <f t="shared" si="12"/>
        <v>12.5</v>
      </c>
      <c r="V10" s="205">
        <v>8</v>
      </c>
      <c r="W10" s="205">
        <v>1</v>
      </c>
      <c r="X10" s="140">
        <f t="shared" si="14"/>
        <v>12.5</v>
      </c>
      <c r="Y10" s="53"/>
    </row>
    <row r="11" spans="1:25" ht="16.5" customHeight="1" x14ac:dyDescent="0.25">
      <c r="A11" s="125" t="s">
        <v>48</v>
      </c>
      <c r="B11" s="205">
        <v>6</v>
      </c>
      <c r="C11" s="205">
        <v>15</v>
      </c>
      <c r="D11" s="205">
        <v>6</v>
      </c>
      <c r="E11" s="140">
        <f t="shared" si="1"/>
        <v>40</v>
      </c>
      <c r="F11" s="205">
        <v>3</v>
      </c>
      <c r="G11" s="205">
        <v>0</v>
      </c>
      <c r="H11" s="140">
        <f t="shared" ref="H11:H16" si="15">G11/F11*100</f>
        <v>0</v>
      </c>
      <c r="I11" s="205">
        <v>1</v>
      </c>
      <c r="J11" s="205">
        <v>0</v>
      </c>
      <c r="K11" s="140">
        <f t="shared" ref="K11:K13" si="16">J11/I11*100</f>
        <v>0</v>
      </c>
      <c r="L11" s="205">
        <v>0</v>
      </c>
      <c r="M11" s="147">
        <v>0</v>
      </c>
      <c r="N11" s="140" t="s">
        <v>70</v>
      </c>
      <c r="O11" s="205">
        <v>15</v>
      </c>
      <c r="P11" s="205">
        <v>2</v>
      </c>
      <c r="Q11" s="140">
        <f t="shared" si="9"/>
        <v>13.333333333333334</v>
      </c>
      <c r="R11" s="205">
        <v>0</v>
      </c>
      <c r="S11" s="205">
        <v>9</v>
      </c>
      <c r="T11" s="205">
        <v>0</v>
      </c>
      <c r="U11" s="140">
        <f t="shared" si="12"/>
        <v>0</v>
      </c>
      <c r="V11" s="205">
        <v>9</v>
      </c>
      <c r="W11" s="205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205">
        <v>16</v>
      </c>
      <c r="C12" s="205">
        <v>20</v>
      </c>
      <c r="D12" s="205">
        <v>16</v>
      </c>
      <c r="E12" s="140">
        <f t="shared" si="1"/>
        <v>80</v>
      </c>
      <c r="F12" s="205">
        <v>5</v>
      </c>
      <c r="G12" s="205">
        <v>8</v>
      </c>
      <c r="H12" s="140">
        <f t="shared" si="15"/>
        <v>160</v>
      </c>
      <c r="I12" s="205">
        <v>2</v>
      </c>
      <c r="J12" s="205">
        <v>1</v>
      </c>
      <c r="K12" s="140">
        <f t="shared" si="16"/>
        <v>50</v>
      </c>
      <c r="L12" s="205">
        <v>0</v>
      </c>
      <c r="M12" s="147">
        <v>0</v>
      </c>
      <c r="N12" s="140" t="s">
        <v>70</v>
      </c>
      <c r="O12" s="205">
        <v>20</v>
      </c>
      <c r="P12" s="205">
        <v>14</v>
      </c>
      <c r="Q12" s="140">
        <f t="shared" si="9"/>
        <v>70</v>
      </c>
      <c r="R12" s="205">
        <v>4</v>
      </c>
      <c r="S12" s="205">
        <v>13</v>
      </c>
      <c r="T12" s="205">
        <v>4</v>
      </c>
      <c r="U12" s="140">
        <f t="shared" si="12"/>
        <v>30.76923076923077</v>
      </c>
      <c r="V12" s="205">
        <v>12</v>
      </c>
      <c r="W12" s="205">
        <v>4</v>
      </c>
      <c r="X12" s="140">
        <f t="shared" si="14"/>
        <v>33.333333333333329</v>
      </c>
      <c r="Y12" s="53"/>
    </row>
    <row r="13" spans="1:25" ht="16.5" customHeight="1" x14ac:dyDescent="0.25">
      <c r="A13" s="125" t="s">
        <v>50</v>
      </c>
      <c r="B13" s="205">
        <v>3</v>
      </c>
      <c r="C13" s="205">
        <v>10</v>
      </c>
      <c r="D13" s="205">
        <v>3</v>
      </c>
      <c r="E13" s="140">
        <f t="shared" si="1"/>
        <v>30</v>
      </c>
      <c r="F13" s="205">
        <v>1</v>
      </c>
      <c r="G13" s="205">
        <v>1</v>
      </c>
      <c r="H13" s="140">
        <f t="shared" si="15"/>
        <v>100</v>
      </c>
      <c r="I13" s="205">
        <v>1</v>
      </c>
      <c r="J13" s="205">
        <v>0</v>
      </c>
      <c r="K13" s="140">
        <f t="shared" si="16"/>
        <v>0</v>
      </c>
      <c r="L13" s="205">
        <v>0</v>
      </c>
      <c r="M13" s="147">
        <v>0</v>
      </c>
      <c r="N13" s="140" t="s">
        <v>70</v>
      </c>
      <c r="O13" s="205">
        <v>8</v>
      </c>
      <c r="P13" s="205">
        <v>3</v>
      </c>
      <c r="Q13" s="140">
        <f t="shared" si="9"/>
        <v>37.5</v>
      </c>
      <c r="R13" s="205">
        <v>0</v>
      </c>
      <c r="S13" s="205">
        <v>7</v>
      </c>
      <c r="T13" s="205">
        <v>0</v>
      </c>
      <c r="U13" s="140">
        <f t="shared" si="12"/>
        <v>0</v>
      </c>
      <c r="V13" s="205">
        <v>6</v>
      </c>
      <c r="W13" s="205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205">
        <v>11</v>
      </c>
      <c r="C14" s="205">
        <v>19</v>
      </c>
      <c r="D14" s="205">
        <v>11</v>
      </c>
      <c r="E14" s="140">
        <f t="shared" si="1"/>
        <v>57.894736842105267</v>
      </c>
      <c r="F14" s="205">
        <v>2</v>
      </c>
      <c r="G14" s="205">
        <v>2</v>
      </c>
      <c r="H14" s="140">
        <f t="shared" si="15"/>
        <v>100</v>
      </c>
      <c r="I14" s="205">
        <v>0</v>
      </c>
      <c r="J14" s="205">
        <v>1</v>
      </c>
      <c r="K14" s="140" t="s">
        <v>70</v>
      </c>
      <c r="L14" s="205">
        <v>0</v>
      </c>
      <c r="M14" s="147">
        <v>0</v>
      </c>
      <c r="N14" s="140" t="s">
        <v>70</v>
      </c>
      <c r="O14" s="205">
        <v>17</v>
      </c>
      <c r="P14" s="205">
        <v>11</v>
      </c>
      <c r="Q14" s="140">
        <f t="shared" si="9"/>
        <v>64.705882352941174</v>
      </c>
      <c r="R14" s="205">
        <v>4</v>
      </c>
      <c r="S14" s="205">
        <v>11</v>
      </c>
      <c r="T14" s="205">
        <v>4</v>
      </c>
      <c r="U14" s="140">
        <f t="shared" si="12"/>
        <v>36.363636363636367</v>
      </c>
      <c r="V14" s="205">
        <v>10</v>
      </c>
      <c r="W14" s="205">
        <v>4</v>
      </c>
      <c r="X14" s="140">
        <f t="shared" si="14"/>
        <v>40</v>
      </c>
      <c r="Y14" s="53"/>
    </row>
    <row r="15" spans="1:25" ht="16.5" customHeight="1" x14ac:dyDescent="0.25">
      <c r="A15" s="125" t="s">
        <v>52</v>
      </c>
      <c r="B15" s="205">
        <v>16</v>
      </c>
      <c r="C15" s="205">
        <v>19</v>
      </c>
      <c r="D15" s="205">
        <v>16</v>
      </c>
      <c r="E15" s="140">
        <f t="shared" si="1"/>
        <v>84.210526315789465</v>
      </c>
      <c r="F15" s="205">
        <v>4</v>
      </c>
      <c r="G15" s="205">
        <v>5</v>
      </c>
      <c r="H15" s="140">
        <f t="shared" si="15"/>
        <v>125</v>
      </c>
      <c r="I15" s="205">
        <v>0</v>
      </c>
      <c r="J15" s="205">
        <v>0</v>
      </c>
      <c r="K15" s="140" t="s">
        <v>70</v>
      </c>
      <c r="L15" s="205">
        <v>0</v>
      </c>
      <c r="M15" s="147">
        <v>0</v>
      </c>
      <c r="N15" s="140" t="s">
        <v>70</v>
      </c>
      <c r="O15" s="205">
        <v>16</v>
      </c>
      <c r="P15" s="205">
        <v>13</v>
      </c>
      <c r="Q15" s="140">
        <f t="shared" si="9"/>
        <v>81.25</v>
      </c>
      <c r="R15" s="205">
        <v>2</v>
      </c>
      <c r="S15" s="205">
        <v>6</v>
      </c>
      <c r="T15" s="205">
        <v>2</v>
      </c>
      <c r="U15" s="140">
        <f t="shared" si="12"/>
        <v>33.333333333333329</v>
      </c>
      <c r="V15" s="205">
        <v>6</v>
      </c>
      <c r="W15" s="205">
        <v>2</v>
      </c>
      <c r="X15" s="140">
        <f t="shared" si="14"/>
        <v>33.333333333333329</v>
      </c>
      <c r="Y15" s="53"/>
    </row>
    <row r="16" spans="1:25" ht="16.5" customHeight="1" x14ac:dyDescent="0.25">
      <c r="A16" s="125" t="s">
        <v>53</v>
      </c>
      <c r="B16" s="205">
        <v>22</v>
      </c>
      <c r="C16" s="205">
        <v>35</v>
      </c>
      <c r="D16" s="205">
        <v>21</v>
      </c>
      <c r="E16" s="140">
        <f t="shared" si="1"/>
        <v>60</v>
      </c>
      <c r="F16" s="205">
        <v>4</v>
      </c>
      <c r="G16" s="205">
        <v>8</v>
      </c>
      <c r="H16" s="140">
        <f t="shared" si="15"/>
        <v>200</v>
      </c>
      <c r="I16" s="205">
        <v>0</v>
      </c>
      <c r="J16" s="205">
        <v>0</v>
      </c>
      <c r="K16" s="140" t="s">
        <v>70</v>
      </c>
      <c r="L16" s="205">
        <v>0</v>
      </c>
      <c r="M16" s="147">
        <v>0</v>
      </c>
      <c r="N16" s="140" t="s">
        <v>70</v>
      </c>
      <c r="O16" s="205">
        <v>34</v>
      </c>
      <c r="P16" s="205">
        <v>20</v>
      </c>
      <c r="Q16" s="140">
        <f t="shared" si="9"/>
        <v>58.82352941176471</v>
      </c>
      <c r="R16" s="205">
        <v>2</v>
      </c>
      <c r="S16" s="205">
        <v>21</v>
      </c>
      <c r="T16" s="205">
        <v>2</v>
      </c>
      <c r="U16" s="140">
        <f t="shared" si="12"/>
        <v>9.5238095238095237</v>
      </c>
      <c r="V16" s="205">
        <v>20</v>
      </c>
      <c r="W16" s="205">
        <v>2</v>
      </c>
      <c r="X16" s="140">
        <f t="shared" si="14"/>
        <v>10</v>
      </c>
      <c r="Y16" s="53"/>
    </row>
    <row r="17" spans="1:25" ht="16.5" customHeight="1" x14ac:dyDescent="0.25">
      <c r="A17" s="125" t="s">
        <v>54</v>
      </c>
      <c r="B17" s="205">
        <v>8</v>
      </c>
      <c r="C17" s="205">
        <v>8</v>
      </c>
      <c r="D17" s="205">
        <v>8</v>
      </c>
      <c r="E17" s="140">
        <f t="shared" si="1"/>
        <v>100</v>
      </c>
      <c r="F17" s="205">
        <v>0</v>
      </c>
      <c r="G17" s="205">
        <v>2</v>
      </c>
      <c r="H17" s="140" t="s">
        <v>70</v>
      </c>
      <c r="I17" s="205">
        <v>0</v>
      </c>
      <c r="J17" s="205">
        <v>0</v>
      </c>
      <c r="K17" s="140" t="s">
        <v>70</v>
      </c>
      <c r="L17" s="205">
        <v>1</v>
      </c>
      <c r="M17" s="147">
        <v>0</v>
      </c>
      <c r="N17" s="140">
        <f t="shared" ref="N17:N19" si="17">M17/L17*100</f>
        <v>0</v>
      </c>
      <c r="O17" s="205">
        <v>8</v>
      </c>
      <c r="P17" s="205">
        <v>8</v>
      </c>
      <c r="Q17" s="140">
        <f t="shared" si="9"/>
        <v>100</v>
      </c>
      <c r="R17" s="205">
        <v>1</v>
      </c>
      <c r="S17" s="205">
        <v>4</v>
      </c>
      <c r="T17" s="205">
        <v>1</v>
      </c>
      <c r="U17" s="140">
        <f t="shared" si="12"/>
        <v>25</v>
      </c>
      <c r="V17" s="205">
        <v>4</v>
      </c>
      <c r="W17" s="205">
        <v>1</v>
      </c>
      <c r="X17" s="140">
        <f t="shared" si="14"/>
        <v>25</v>
      </c>
      <c r="Y17" s="53"/>
    </row>
    <row r="18" spans="1:25" ht="16.5" customHeight="1" x14ac:dyDescent="0.25">
      <c r="A18" s="125" t="s">
        <v>55</v>
      </c>
      <c r="B18" s="205">
        <v>3</v>
      </c>
      <c r="C18" s="205">
        <v>2</v>
      </c>
      <c r="D18" s="205">
        <v>3</v>
      </c>
      <c r="E18" s="140">
        <f t="shared" si="1"/>
        <v>150</v>
      </c>
      <c r="F18" s="205">
        <v>1</v>
      </c>
      <c r="G18" s="205">
        <v>3</v>
      </c>
      <c r="H18" s="140">
        <f t="shared" ref="H18:H20" si="18">G18/F18*100</f>
        <v>300</v>
      </c>
      <c r="I18" s="205">
        <v>1</v>
      </c>
      <c r="J18" s="205">
        <v>0</v>
      </c>
      <c r="K18" s="140">
        <f t="shared" ref="K18:K19" si="19">J18/I18*100</f>
        <v>0</v>
      </c>
      <c r="L18" s="205">
        <v>0</v>
      </c>
      <c r="M18" s="147">
        <v>0</v>
      </c>
      <c r="N18" s="140" t="s">
        <v>70</v>
      </c>
      <c r="O18" s="205">
        <v>2</v>
      </c>
      <c r="P18" s="205">
        <v>3</v>
      </c>
      <c r="Q18" s="140">
        <f t="shared" si="9"/>
        <v>150</v>
      </c>
      <c r="R18" s="205">
        <v>0</v>
      </c>
      <c r="S18" s="205">
        <v>0</v>
      </c>
      <c r="T18" s="205">
        <v>0</v>
      </c>
      <c r="U18" s="140" t="s">
        <v>70</v>
      </c>
      <c r="V18" s="205">
        <v>0</v>
      </c>
      <c r="W18" s="205">
        <v>0</v>
      </c>
      <c r="X18" s="140" t="s">
        <v>70</v>
      </c>
      <c r="Y18" s="53"/>
    </row>
    <row r="19" spans="1:25" ht="16.5" customHeight="1" x14ac:dyDescent="0.25">
      <c r="A19" s="125" t="s">
        <v>56</v>
      </c>
      <c r="B19" s="205">
        <v>4</v>
      </c>
      <c r="C19" s="205">
        <v>7</v>
      </c>
      <c r="D19" s="205">
        <v>4</v>
      </c>
      <c r="E19" s="140">
        <f t="shared" si="1"/>
        <v>57.142857142857139</v>
      </c>
      <c r="F19" s="205">
        <v>1</v>
      </c>
      <c r="G19" s="205">
        <v>2</v>
      </c>
      <c r="H19" s="140">
        <f t="shared" si="18"/>
        <v>200</v>
      </c>
      <c r="I19" s="205">
        <v>1</v>
      </c>
      <c r="J19" s="205">
        <v>0</v>
      </c>
      <c r="K19" s="140">
        <f t="shared" si="19"/>
        <v>0</v>
      </c>
      <c r="L19" s="205">
        <v>1</v>
      </c>
      <c r="M19" s="147">
        <v>0</v>
      </c>
      <c r="N19" s="140">
        <f t="shared" si="17"/>
        <v>0</v>
      </c>
      <c r="O19" s="205">
        <v>7</v>
      </c>
      <c r="P19" s="205">
        <v>4</v>
      </c>
      <c r="Q19" s="140">
        <f t="shared" si="9"/>
        <v>57.142857142857139</v>
      </c>
      <c r="R19" s="205">
        <v>1</v>
      </c>
      <c r="S19" s="205">
        <v>5</v>
      </c>
      <c r="T19" s="205">
        <v>1</v>
      </c>
      <c r="U19" s="140">
        <f t="shared" si="12"/>
        <v>20</v>
      </c>
      <c r="V19" s="205">
        <v>4</v>
      </c>
      <c r="W19" s="205">
        <v>1</v>
      </c>
      <c r="X19" s="140">
        <f t="shared" si="14"/>
        <v>25</v>
      </c>
      <c r="Y19" s="53"/>
    </row>
    <row r="20" spans="1:25" ht="16.5" customHeight="1" x14ac:dyDescent="0.25">
      <c r="A20" s="125" t="s">
        <v>57</v>
      </c>
      <c r="B20" s="205">
        <v>0</v>
      </c>
      <c r="C20" s="205">
        <v>1</v>
      </c>
      <c r="D20" s="205">
        <v>0</v>
      </c>
      <c r="E20" s="140">
        <f t="shared" si="1"/>
        <v>0</v>
      </c>
      <c r="F20" s="205">
        <v>1</v>
      </c>
      <c r="G20" s="205">
        <v>0</v>
      </c>
      <c r="H20" s="140">
        <f t="shared" si="18"/>
        <v>0</v>
      </c>
      <c r="I20" s="205">
        <v>0</v>
      </c>
      <c r="J20" s="205">
        <v>0</v>
      </c>
      <c r="K20" s="140" t="s">
        <v>70</v>
      </c>
      <c r="L20" s="205">
        <v>0</v>
      </c>
      <c r="M20" s="147">
        <v>0</v>
      </c>
      <c r="N20" s="140" t="s">
        <v>70</v>
      </c>
      <c r="O20" s="205">
        <v>1</v>
      </c>
      <c r="P20" s="205">
        <v>0</v>
      </c>
      <c r="Q20" s="140">
        <f t="shared" si="9"/>
        <v>0</v>
      </c>
      <c r="R20" s="205">
        <v>0</v>
      </c>
      <c r="S20" s="205">
        <v>0</v>
      </c>
      <c r="T20" s="205">
        <v>0</v>
      </c>
      <c r="U20" s="140" t="s">
        <v>70</v>
      </c>
      <c r="V20" s="205">
        <v>0</v>
      </c>
      <c r="W20" s="205">
        <v>0</v>
      </c>
      <c r="X20" s="140" t="s">
        <v>70</v>
      </c>
      <c r="Y20" s="53"/>
    </row>
    <row r="21" spans="1:25" ht="16.5" customHeight="1" x14ac:dyDescent="0.25">
      <c r="A21" s="125" t="s">
        <v>58</v>
      </c>
      <c r="B21" s="205">
        <v>5</v>
      </c>
      <c r="C21" s="205">
        <v>15</v>
      </c>
      <c r="D21" s="205">
        <v>5</v>
      </c>
      <c r="E21" s="140">
        <f t="shared" si="1"/>
        <v>33.333333333333329</v>
      </c>
      <c r="F21" s="205">
        <v>2</v>
      </c>
      <c r="G21" s="205">
        <v>2</v>
      </c>
      <c r="H21" s="140">
        <f t="shared" ref="H21:H23" si="20">G21/F21*100</f>
        <v>100</v>
      </c>
      <c r="I21" s="205">
        <v>0</v>
      </c>
      <c r="J21" s="205">
        <v>0</v>
      </c>
      <c r="K21" s="140" t="s">
        <v>70</v>
      </c>
      <c r="L21" s="205">
        <v>0</v>
      </c>
      <c r="M21" s="147">
        <v>0</v>
      </c>
      <c r="N21" s="140" t="s">
        <v>70</v>
      </c>
      <c r="O21" s="205">
        <v>13</v>
      </c>
      <c r="P21" s="205">
        <v>5</v>
      </c>
      <c r="Q21" s="140">
        <f t="shared" si="9"/>
        <v>38.461538461538467</v>
      </c>
      <c r="R21" s="205">
        <v>3</v>
      </c>
      <c r="S21" s="205">
        <v>7</v>
      </c>
      <c r="T21" s="205">
        <v>3</v>
      </c>
      <c r="U21" s="140">
        <f t="shared" si="12"/>
        <v>42.857142857142854</v>
      </c>
      <c r="V21" s="205">
        <v>7</v>
      </c>
      <c r="W21" s="205">
        <v>2</v>
      </c>
      <c r="X21" s="140">
        <f t="shared" si="14"/>
        <v>28.571428571428569</v>
      </c>
      <c r="Y21" s="53"/>
    </row>
    <row r="22" spans="1:25" ht="16.5" customHeight="1" x14ac:dyDescent="0.25">
      <c r="A22" s="125" t="s">
        <v>59</v>
      </c>
      <c r="B22" s="205">
        <v>36</v>
      </c>
      <c r="C22" s="205">
        <v>34</v>
      </c>
      <c r="D22" s="205">
        <v>35</v>
      </c>
      <c r="E22" s="140">
        <f t="shared" si="1"/>
        <v>102.94117647058823</v>
      </c>
      <c r="F22" s="205">
        <v>5</v>
      </c>
      <c r="G22" s="205">
        <v>19</v>
      </c>
      <c r="H22" s="140">
        <f t="shared" si="20"/>
        <v>380</v>
      </c>
      <c r="I22" s="205">
        <v>0</v>
      </c>
      <c r="J22" s="205">
        <v>2</v>
      </c>
      <c r="K22" s="140" t="s">
        <v>70</v>
      </c>
      <c r="L22" s="205">
        <v>4</v>
      </c>
      <c r="M22" s="147">
        <v>0</v>
      </c>
      <c r="N22" s="140">
        <f t="shared" ref="N22" si="21">M22/L22*100</f>
        <v>0</v>
      </c>
      <c r="O22" s="205">
        <v>33</v>
      </c>
      <c r="P22" s="205">
        <v>31</v>
      </c>
      <c r="Q22" s="140">
        <f t="shared" si="9"/>
        <v>93.939393939393938</v>
      </c>
      <c r="R22" s="205">
        <v>8</v>
      </c>
      <c r="S22" s="205">
        <v>23</v>
      </c>
      <c r="T22" s="205">
        <v>8</v>
      </c>
      <c r="U22" s="140">
        <f t="shared" si="12"/>
        <v>34.782608695652172</v>
      </c>
      <c r="V22" s="205">
        <v>20</v>
      </c>
      <c r="W22" s="205">
        <v>6</v>
      </c>
      <c r="X22" s="140">
        <f t="shared" si="14"/>
        <v>30</v>
      </c>
      <c r="Y22" s="53"/>
    </row>
    <row r="23" spans="1:25" ht="16.5" customHeight="1" x14ac:dyDescent="0.25">
      <c r="A23" s="125" t="s">
        <v>60</v>
      </c>
      <c r="B23" s="205">
        <v>45</v>
      </c>
      <c r="C23" s="205">
        <v>45</v>
      </c>
      <c r="D23" s="205">
        <v>44</v>
      </c>
      <c r="E23" s="140">
        <f t="shared" si="1"/>
        <v>97.777777777777771</v>
      </c>
      <c r="F23" s="205">
        <v>5</v>
      </c>
      <c r="G23" s="205">
        <v>14</v>
      </c>
      <c r="H23" s="140">
        <f t="shared" si="20"/>
        <v>280</v>
      </c>
      <c r="I23" s="205">
        <v>2</v>
      </c>
      <c r="J23" s="205">
        <v>1</v>
      </c>
      <c r="K23" s="140">
        <f t="shared" ref="K23" si="22">J23/I23*100</f>
        <v>50</v>
      </c>
      <c r="L23" s="205">
        <v>0</v>
      </c>
      <c r="M23" s="147">
        <v>0</v>
      </c>
      <c r="N23" s="140" t="s">
        <v>70</v>
      </c>
      <c r="O23" s="205">
        <v>44</v>
      </c>
      <c r="P23" s="205">
        <v>42</v>
      </c>
      <c r="Q23" s="140">
        <f t="shared" si="9"/>
        <v>95.454545454545453</v>
      </c>
      <c r="R23" s="205">
        <v>9</v>
      </c>
      <c r="S23" s="205">
        <v>31</v>
      </c>
      <c r="T23" s="205">
        <v>8</v>
      </c>
      <c r="U23" s="140">
        <f t="shared" si="12"/>
        <v>25.806451612903224</v>
      </c>
      <c r="V23" s="205">
        <v>29</v>
      </c>
      <c r="W23" s="205">
        <v>8</v>
      </c>
      <c r="X23" s="140">
        <f t="shared" si="14"/>
        <v>27.586206896551722</v>
      </c>
      <c r="Y23" s="53"/>
    </row>
    <row r="24" spans="1:25" ht="42.75" customHeight="1" x14ac:dyDescent="0.25">
      <c r="B24" s="223" t="s">
        <v>77</v>
      </c>
      <c r="C24" s="223"/>
      <c r="D24" s="223"/>
      <c r="E24" s="223"/>
      <c r="F24" s="223"/>
      <c r="G24" s="223"/>
      <c r="H24" s="223"/>
      <c r="I24" s="223"/>
      <c r="J24" s="223"/>
      <c r="K24" s="223"/>
    </row>
  </sheetData>
  <mergeCells count="9">
    <mergeCell ref="V3:X3"/>
    <mergeCell ref="C3:E3"/>
    <mergeCell ref="F3:H3"/>
    <mergeCell ref="I3:K3"/>
    <mergeCell ref="B1:K1"/>
    <mergeCell ref="B24:K24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K11" sqref="K11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42" t="s">
        <v>64</v>
      </c>
      <c r="B1" s="242"/>
      <c r="C1" s="242"/>
      <c r="D1" s="242"/>
      <c r="E1" s="242"/>
    </row>
    <row r="2" spans="1:9" ht="29.25" customHeight="1" x14ac:dyDescent="0.2">
      <c r="A2" s="243" t="s">
        <v>32</v>
      </c>
      <c r="B2" s="243"/>
      <c r="C2" s="243"/>
      <c r="D2" s="243"/>
      <c r="E2" s="243"/>
    </row>
    <row r="3" spans="1:9" s="4" customFormat="1" ht="23.25" customHeight="1" x14ac:dyDescent="0.25">
      <c r="A3" s="215" t="s">
        <v>0</v>
      </c>
      <c r="B3" s="221" t="s">
        <v>93</v>
      </c>
      <c r="C3" s="221" t="s">
        <v>94</v>
      </c>
      <c r="D3" s="236" t="s">
        <v>1</v>
      </c>
      <c r="E3" s="237"/>
    </row>
    <row r="4" spans="1:9" s="4" customFormat="1" ht="30" x14ac:dyDescent="0.25">
      <c r="A4" s="216"/>
      <c r="B4" s="222"/>
      <c r="C4" s="222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3" t="s">
        <v>75</v>
      </c>
      <c r="C6" s="133">
        <v>311</v>
      </c>
      <c r="D6" s="133" t="s">
        <v>70</v>
      </c>
      <c r="E6" s="133" t="s">
        <v>70</v>
      </c>
      <c r="I6" s="12"/>
    </row>
    <row r="7" spans="1:9" s="4" customFormat="1" ht="29.25" customHeight="1" x14ac:dyDescent="0.25">
      <c r="A7" s="10" t="s">
        <v>36</v>
      </c>
      <c r="B7" s="133">
        <v>47</v>
      </c>
      <c r="C7" s="133">
        <v>240</v>
      </c>
      <c r="D7" s="17" t="s">
        <v>120</v>
      </c>
      <c r="E7" s="128">
        <f t="shared" ref="E7:E11" si="0">C7-B7</f>
        <v>193</v>
      </c>
      <c r="I7" s="12"/>
    </row>
    <row r="8" spans="1:9" s="4" customFormat="1" ht="48.75" customHeight="1" x14ac:dyDescent="0.25">
      <c r="A8" s="13" t="s">
        <v>37</v>
      </c>
      <c r="B8" s="133">
        <v>13</v>
      </c>
      <c r="C8" s="133">
        <v>32</v>
      </c>
      <c r="D8" s="17" t="s">
        <v>121</v>
      </c>
      <c r="E8" s="128">
        <f t="shared" si="0"/>
        <v>19</v>
      </c>
      <c r="I8" s="12"/>
    </row>
    <row r="9" spans="1:9" s="4" customFormat="1" ht="34.5" customHeight="1" x14ac:dyDescent="0.25">
      <c r="A9" s="14" t="s">
        <v>38</v>
      </c>
      <c r="B9" s="133">
        <v>4</v>
      </c>
      <c r="C9" s="133">
        <v>9</v>
      </c>
      <c r="D9" s="17">
        <f t="shared" ref="D7:D11" si="1">C9/B9*100</f>
        <v>225</v>
      </c>
      <c r="E9" s="128">
        <f t="shared" si="0"/>
        <v>5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0</v>
      </c>
      <c r="D10" s="17" t="s">
        <v>70</v>
      </c>
      <c r="E10" s="128">
        <f t="shared" si="0"/>
        <v>0</v>
      </c>
      <c r="I10" s="12"/>
    </row>
    <row r="11" spans="1:9" s="4" customFormat="1" ht="54.75" customHeight="1" x14ac:dyDescent="0.25">
      <c r="A11" s="14" t="s">
        <v>39</v>
      </c>
      <c r="B11" s="126">
        <v>45</v>
      </c>
      <c r="C11" s="126">
        <v>232</v>
      </c>
      <c r="D11" s="17" t="s">
        <v>120</v>
      </c>
      <c r="E11" s="128">
        <f t="shared" si="0"/>
        <v>187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95</v>
      </c>
      <c r="C14" s="217" t="s">
        <v>96</v>
      </c>
      <c r="D14" s="236" t="s">
        <v>1</v>
      </c>
      <c r="E14" s="237"/>
      <c r="I14" s="12"/>
    </row>
    <row r="15" spans="1:9" ht="31.5" customHeight="1" x14ac:dyDescent="0.2">
      <c r="A15" s="216"/>
      <c r="B15" s="217"/>
      <c r="C15" s="217"/>
      <c r="D15" s="18" t="s">
        <v>2</v>
      </c>
      <c r="E15" s="6" t="s">
        <v>65</v>
      </c>
      <c r="I15" s="12"/>
    </row>
    <row r="16" spans="1:9" ht="28.5" customHeight="1" x14ac:dyDescent="0.2">
      <c r="A16" s="10" t="s">
        <v>76</v>
      </c>
      <c r="B16" s="126" t="s">
        <v>75</v>
      </c>
      <c r="C16" s="126">
        <v>276</v>
      </c>
      <c r="D16" s="126" t="s">
        <v>70</v>
      </c>
      <c r="E16" s="126" t="s">
        <v>70</v>
      </c>
      <c r="I16" s="12"/>
    </row>
    <row r="17" spans="1:9" ht="25.5" customHeight="1" x14ac:dyDescent="0.2">
      <c r="A17" s="1" t="s">
        <v>36</v>
      </c>
      <c r="B17" s="126">
        <v>22</v>
      </c>
      <c r="C17" s="126">
        <v>207</v>
      </c>
      <c r="D17" s="17" t="s">
        <v>122</v>
      </c>
      <c r="E17" s="146">
        <f t="shared" ref="E17:E18" si="2">C17-B17</f>
        <v>185</v>
      </c>
      <c r="I17" s="12"/>
    </row>
    <row r="18" spans="1:9" ht="30" customHeight="1" x14ac:dyDescent="0.2">
      <c r="A18" s="1" t="s">
        <v>40</v>
      </c>
      <c r="B18" s="126">
        <v>19</v>
      </c>
      <c r="C18" s="126">
        <v>189</v>
      </c>
      <c r="D18" s="17" t="s">
        <v>123</v>
      </c>
      <c r="E18" s="146">
        <f t="shared" si="2"/>
        <v>170</v>
      </c>
      <c r="I18" s="12"/>
    </row>
    <row r="19" spans="1:9" ht="51" customHeight="1" x14ac:dyDescent="0.2">
      <c r="A19" s="210" t="s">
        <v>77</v>
      </c>
      <c r="B19" s="210"/>
      <c r="C19" s="210"/>
      <c r="D19" s="210"/>
      <c r="E19" s="210"/>
    </row>
  </sheetData>
  <mergeCells count="12">
    <mergeCell ref="A1:E1"/>
    <mergeCell ref="A2:E2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zoomScale="90" zoomScaleNormal="90" zoomScaleSheetLayoutView="90" workbookViewId="0">
      <selection activeCell="J29" sqref="J29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11" width="10.7109375" style="40" customWidth="1"/>
    <col min="12" max="16" width="8.7109375" style="40" customWidth="1"/>
    <col min="17" max="17" width="9.7109375" style="40" customWidth="1"/>
    <col min="18" max="18" width="13.28515625" style="40" customWidth="1"/>
    <col min="19" max="24" width="8.7109375" style="40" customWidth="1"/>
    <col min="25" max="16384" width="9.140625" style="40"/>
  </cols>
  <sheetData>
    <row r="1" spans="1:24" s="24" customFormat="1" ht="57.75" customHeight="1" x14ac:dyDescent="0.25">
      <c r="A1" s="23"/>
      <c r="B1" s="244" t="s">
        <v>97</v>
      </c>
      <c r="C1" s="244"/>
      <c r="D1" s="244"/>
      <c r="E1" s="244"/>
      <c r="F1" s="244"/>
      <c r="G1" s="244"/>
      <c r="H1" s="244"/>
      <c r="I1" s="244"/>
      <c r="J1" s="244"/>
      <c r="K1" s="244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33"/>
      <c r="B3" s="163" t="s">
        <v>72</v>
      </c>
      <c r="C3" s="224" t="s">
        <v>8</v>
      </c>
      <c r="D3" s="224"/>
      <c r="E3" s="224"/>
      <c r="F3" s="224" t="s">
        <v>19</v>
      </c>
      <c r="G3" s="224"/>
      <c r="H3" s="224"/>
      <c r="I3" s="224" t="s">
        <v>11</v>
      </c>
      <c r="J3" s="224"/>
      <c r="K3" s="224"/>
      <c r="L3" s="224" t="s">
        <v>12</v>
      </c>
      <c r="M3" s="224"/>
      <c r="N3" s="224"/>
      <c r="O3" s="227" t="s">
        <v>10</v>
      </c>
      <c r="P3" s="228"/>
      <c r="Q3" s="229"/>
      <c r="R3" s="163" t="s">
        <v>73</v>
      </c>
      <c r="S3" s="224" t="s">
        <v>13</v>
      </c>
      <c r="T3" s="224"/>
      <c r="U3" s="224"/>
      <c r="V3" s="224" t="s">
        <v>18</v>
      </c>
      <c r="W3" s="224"/>
      <c r="X3" s="224"/>
    </row>
    <row r="4" spans="1:24" s="181" customFormat="1" ht="26.25" customHeight="1" x14ac:dyDescent="0.25">
      <c r="A4" s="234"/>
      <c r="B4" s="179" t="s">
        <v>71</v>
      </c>
      <c r="C4" s="179" t="s">
        <v>66</v>
      </c>
      <c r="D4" s="179" t="s">
        <v>71</v>
      </c>
      <c r="E4" s="180" t="s">
        <v>2</v>
      </c>
      <c r="F4" s="179" t="s">
        <v>66</v>
      </c>
      <c r="G4" s="179" t="s">
        <v>71</v>
      </c>
      <c r="H4" s="180" t="s">
        <v>2</v>
      </c>
      <c r="I4" s="179" t="s">
        <v>66</v>
      </c>
      <c r="J4" s="179" t="s">
        <v>71</v>
      </c>
      <c r="K4" s="180" t="s">
        <v>2</v>
      </c>
      <c r="L4" s="179" t="s">
        <v>66</v>
      </c>
      <c r="M4" s="179" t="s">
        <v>71</v>
      </c>
      <c r="N4" s="180" t="s">
        <v>2</v>
      </c>
      <c r="O4" s="179" t="s">
        <v>66</v>
      </c>
      <c r="P4" s="179" t="s">
        <v>71</v>
      </c>
      <c r="Q4" s="180" t="s">
        <v>2</v>
      </c>
      <c r="R4" s="179" t="s">
        <v>71</v>
      </c>
      <c r="S4" s="179" t="s">
        <v>66</v>
      </c>
      <c r="T4" s="179" t="s">
        <v>71</v>
      </c>
      <c r="U4" s="180" t="s">
        <v>2</v>
      </c>
      <c r="V4" s="179" t="s">
        <v>66</v>
      </c>
      <c r="W4" s="179" t="s">
        <v>71</v>
      </c>
      <c r="X4" s="180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7" customFormat="1" ht="16.5" customHeight="1" x14ac:dyDescent="0.25">
      <c r="A6" s="124" t="s">
        <v>43</v>
      </c>
      <c r="B6" s="150">
        <f>SUM(B7:B23)</f>
        <v>311</v>
      </c>
      <c r="C6" s="150">
        <f t="shared" ref="C6:D6" si="0">SUM(C7:C23)</f>
        <v>47</v>
      </c>
      <c r="D6" s="150">
        <f t="shared" si="0"/>
        <v>240</v>
      </c>
      <c r="E6" s="151">
        <f t="shared" ref="E6:E23" si="1">D6/C6*100</f>
        <v>510.63829787234044</v>
      </c>
      <c r="F6" s="150">
        <f t="shared" ref="F6:G6" si="2">SUM(F7:F23)</f>
        <v>13</v>
      </c>
      <c r="G6" s="150">
        <f t="shared" si="2"/>
        <v>32</v>
      </c>
      <c r="H6" s="151">
        <f t="shared" ref="H6:H8" si="3">G6/F6*100</f>
        <v>246.15384615384616</v>
      </c>
      <c r="I6" s="150">
        <f t="shared" ref="I6:J6" si="4">SUM(I7:I23)</f>
        <v>4</v>
      </c>
      <c r="J6" s="150">
        <f t="shared" si="4"/>
        <v>9</v>
      </c>
      <c r="K6" s="151">
        <f t="shared" ref="K6:K10" si="5">J6/I6*100</f>
        <v>225</v>
      </c>
      <c r="L6" s="150">
        <f t="shared" ref="L6" si="6">SUM(L7:L23)</f>
        <v>0</v>
      </c>
      <c r="M6" s="150">
        <f t="shared" ref="M6:P6" si="7">SUM(M7:M23)</f>
        <v>0</v>
      </c>
      <c r="N6" s="151" t="s">
        <v>70</v>
      </c>
      <c r="O6" s="150">
        <f t="shared" si="7"/>
        <v>45</v>
      </c>
      <c r="P6" s="150">
        <f t="shared" si="7"/>
        <v>232</v>
      </c>
      <c r="Q6" s="151">
        <f t="shared" ref="Q6:Q23" si="8">P6/O6*100</f>
        <v>515.55555555555554</v>
      </c>
      <c r="R6" s="150">
        <f t="shared" ref="R6" si="9">SUM(R7:R23)</f>
        <v>276</v>
      </c>
      <c r="S6" s="150">
        <f t="shared" ref="S6:T6" si="10">SUM(S7:S23)</f>
        <v>22</v>
      </c>
      <c r="T6" s="150">
        <f t="shared" si="10"/>
        <v>207</v>
      </c>
      <c r="U6" s="151">
        <f t="shared" ref="U6:U22" si="11">T6/S6*100</f>
        <v>940.90909090909088</v>
      </c>
      <c r="V6" s="150">
        <f t="shared" ref="V6:W6" si="12">SUM(V7:V23)</f>
        <v>19</v>
      </c>
      <c r="W6" s="150">
        <f t="shared" si="12"/>
        <v>189</v>
      </c>
      <c r="X6" s="151">
        <f t="shared" ref="X6:X22" si="13">W6/V6*100</f>
        <v>994.73684210526324</v>
      </c>
    </row>
    <row r="7" spans="1:24" s="37" customFormat="1" ht="16.5" customHeight="1" x14ac:dyDescent="0.25">
      <c r="A7" s="125" t="s">
        <v>44</v>
      </c>
      <c r="B7" s="204">
        <v>4</v>
      </c>
      <c r="C7" s="204">
        <v>0</v>
      </c>
      <c r="D7" s="204">
        <v>2</v>
      </c>
      <c r="E7" s="151" t="s">
        <v>70</v>
      </c>
      <c r="F7" s="204">
        <v>0</v>
      </c>
      <c r="G7" s="204">
        <v>2</v>
      </c>
      <c r="H7" s="151" t="s">
        <v>70</v>
      </c>
      <c r="I7" s="204">
        <v>0</v>
      </c>
      <c r="J7" s="204">
        <v>1</v>
      </c>
      <c r="K7" s="151" t="s">
        <v>70</v>
      </c>
      <c r="L7" s="197">
        <v>0</v>
      </c>
      <c r="M7" s="147">
        <v>0</v>
      </c>
      <c r="N7" s="151" t="s">
        <v>70</v>
      </c>
      <c r="O7" s="204">
        <v>0</v>
      </c>
      <c r="P7" s="204">
        <v>2</v>
      </c>
      <c r="Q7" s="151" t="s">
        <v>70</v>
      </c>
      <c r="R7" s="204">
        <v>2</v>
      </c>
      <c r="S7" s="204">
        <v>0</v>
      </c>
      <c r="T7" s="204">
        <v>1</v>
      </c>
      <c r="U7" s="151" t="s">
        <v>70</v>
      </c>
      <c r="V7" s="204">
        <v>0</v>
      </c>
      <c r="W7" s="204">
        <v>1</v>
      </c>
      <c r="X7" s="151" t="s">
        <v>70</v>
      </c>
    </row>
    <row r="8" spans="1:24" s="38" customFormat="1" ht="16.5" customHeight="1" x14ac:dyDescent="0.25">
      <c r="A8" s="125" t="s">
        <v>45</v>
      </c>
      <c r="B8" s="205">
        <v>81</v>
      </c>
      <c r="C8" s="205">
        <v>30</v>
      </c>
      <c r="D8" s="205">
        <v>53</v>
      </c>
      <c r="E8" s="151">
        <f t="shared" si="1"/>
        <v>176.66666666666666</v>
      </c>
      <c r="F8" s="205">
        <v>5</v>
      </c>
      <c r="G8" s="205">
        <v>9</v>
      </c>
      <c r="H8" s="151">
        <f t="shared" si="3"/>
        <v>180</v>
      </c>
      <c r="I8" s="205">
        <v>3</v>
      </c>
      <c r="J8" s="205">
        <v>2</v>
      </c>
      <c r="K8" s="151">
        <f t="shared" si="5"/>
        <v>66.666666666666657</v>
      </c>
      <c r="L8" s="197">
        <v>0</v>
      </c>
      <c r="M8" s="147">
        <v>0</v>
      </c>
      <c r="N8" s="151" t="s">
        <v>70</v>
      </c>
      <c r="O8" s="205">
        <v>30</v>
      </c>
      <c r="P8" s="205">
        <v>48</v>
      </c>
      <c r="Q8" s="151">
        <f t="shared" si="8"/>
        <v>160</v>
      </c>
      <c r="R8" s="205">
        <v>71</v>
      </c>
      <c r="S8" s="205">
        <v>16</v>
      </c>
      <c r="T8" s="205">
        <v>43</v>
      </c>
      <c r="U8" s="151">
        <f t="shared" si="11"/>
        <v>268.75</v>
      </c>
      <c r="V8" s="205">
        <v>15</v>
      </c>
      <c r="W8" s="205">
        <v>38</v>
      </c>
      <c r="X8" s="151">
        <f t="shared" si="13"/>
        <v>253.33333333333331</v>
      </c>
    </row>
    <row r="9" spans="1:24" s="37" customFormat="1" ht="16.5" customHeight="1" x14ac:dyDescent="0.25">
      <c r="A9" s="125" t="s">
        <v>46</v>
      </c>
      <c r="B9" s="205">
        <v>13</v>
      </c>
      <c r="C9" s="205">
        <v>1</v>
      </c>
      <c r="D9" s="205">
        <v>11</v>
      </c>
      <c r="E9" s="151" t="s">
        <v>103</v>
      </c>
      <c r="F9" s="205">
        <v>0</v>
      </c>
      <c r="G9" s="205">
        <v>0</v>
      </c>
      <c r="H9" s="151" t="s">
        <v>70</v>
      </c>
      <c r="I9" s="205">
        <v>0</v>
      </c>
      <c r="J9" s="205">
        <v>0</v>
      </c>
      <c r="K9" s="151" t="s">
        <v>70</v>
      </c>
      <c r="L9" s="197">
        <v>0</v>
      </c>
      <c r="M9" s="147">
        <v>0</v>
      </c>
      <c r="N9" s="151" t="s">
        <v>70</v>
      </c>
      <c r="O9" s="205">
        <v>1</v>
      </c>
      <c r="P9" s="205">
        <v>11</v>
      </c>
      <c r="Q9" s="151" t="s">
        <v>103</v>
      </c>
      <c r="R9" s="205">
        <v>12</v>
      </c>
      <c r="S9" s="205">
        <v>0</v>
      </c>
      <c r="T9" s="205">
        <v>10</v>
      </c>
      <c r="U9" s="151" t="s">
        <v>70</v>
      </c>
      <c r="V9" s="205">
        <v>0</v>
      </c>
      <c r="W9" s="205">
        <v>9</v>
      </c>
      <c r="X9" s="151" t="s">
        <v>70</v>
      </c>
    </row>
    <row r="10" spans="1:24" s="37" customFormat="1" ht="16.5" customHeight="1" x14ac:dyDescent="0.25">
      <c r="A10" s="125" t="s">
        <v>47</v>
      </c>
      <c r="B10" s="205">
        <v>14</v>
      </c>
      <c r="C10" s="205">
        <v>2</v>
      </c>
      <c r="D10" s="205">
        <v>14</v>
      </c>
      <c r="E10" s="151" t="s">
        <v>104</v>
      </c>
      <c r="F10" s="205">
        <v>1</v>
      </c>
      <c r="G10" s="205">
        <v>0</v>
      </c>
      <c r="H10" s="151">
        <f t="shared" ref="H10" si="14">G10/F10*100</f>
        <v>0</v>
      </c>
      <c r="I10" s="205">
        <v>1</v>
      </c>
      <c r="J10" s="205">
        <v>0</v>
      </c>
      <c r="K10" s="151">
        <f t="shared" si="5"/>
        <v>0</v>
      </c>
      <c r="L10" s="197">
        <v>0</v>
      </c>
      <c r="M10" s="147">
        <v>0</v>
      </c>
      <c r="N10" s="151" t="s">
        <v>70</v>
      </c>
      <c r="O10" s="205">
        <v>1</v>
      </c>
      <c r="P10" s="205">
        <v>14</v>
      </c>
      <c r="Q10" s="151" t="s">
        <v>110</v>
      </c>
      <c r="R10" s="205">
        <v>13</v>
      </c>
      <c r="S10" s="205">
        <v>1</v>
      </c>
      <c r="T10" s="205">
        <v>13</v>
      </c>
      <c r="U10" s="151" t="s">
        <v>113</v>
      </c>
      <c r="V10" s="205">
        <v>1</v>
      </c>
      <c r="W10" s="205">
        <v>13</v>
      </c>
      <c r="X10" s="151" t="s">
        <v>113</v>
      </c>
    </row>
    <row r="11" spans="1:24" s="37" customFormat="1" ht="16.5" customHeight="1" x14ac:dyDescent="0.25">
      <c r="A11" s="125" t="s">
        <v>48</v>
      </c>
      <c r="B11" s="205">
        <v>12</v>
      </c>
      <c r="C11" s="205">
        <v>0</v>
      </c>
      <c r="D11" s="205">
        <v>11</v>
      </c>
      <c r="E11" s="151" t="s">
        <v>70</v>
      </c>
      <c r="F11" s="205">
        <v>0</v>
      </c>
      <c r="G11" s="205">
        <v>1</v>
      </c>
      <c r="H11" s="151" t="s">
        <v>70</v>
      </c>
      <c r="I11" s="205">
        <v>0</v>
      </c>
      <c r="J11" s="205">
        <v>1</v>
      </c>
      <c r="K11" s="151" t="s">
        <v>70</v>
      </c>
      <c r="L11" s="197">
        <v>0</v>
      </c>
      <c r="M11" s="147">
        <v>0</v>
      </c>
      <c r="N11" s="151" t="s">
        <v>70</v>
      </c>
      <c r="O11" s="205">
        <v>0</v>
      </c>
      <c r="P11" s="205">
        <v>11</v>
      </c>
      <c r="Q11" s="151" t="s">
        <v>70</v>
      </c>
      <c r="R11" s="205">
        <v>11</v>
      </c>
      <c r="S11" s="205">
        <v>0</v>
      </c>
      <c r="T11" s="205">
        <v>10</v>
      </c>
      <c r="U11" s="151" t="s">
        <v>70</v>
      </c>
      <c r="V11" s="205">
        <v>0</v>
      </c>
      <c r="W11" s="205">
        <v>10</v>
      </c>
      <c r="X11" s="151" t="s">
        <v>70</v>
      </c>
    </row>
    <row r="12" spans="1:24" s="37" customFormat="1" ht="16.5" customHeight="1" x14ac:dyDescent="0.25">
      <c r="A12" s="125" t="s">
        <v>49</v>
      </c>
      <c r="B12" s="205">
        <v>11</v>
      </c>
      <c r="C12" s="205">
        <v>3</v>
      </c>
      <c r="D12" s="205">
        <v>8</v>
      </c>
      <c r="E12" s="151">
        <f t="shared" si="1"/>
        <v>266.66666666666663</v>
      </c>
      <c r="F12" s="205">
        <v>1</v>
      </c>
      <c r="G12" s="205">
        <v>0</v>
      </c>
      <c r="H12" s="151">
        <f t="shared" ref="H12:H23" si="15">G12/F12*100</f>
        <v>0</v>
      </c>
      <c r="I12" s="205">
        <v>0</v>
      </c>
      <c r="J12" s="205">
        <v>1</v>
      </c>
      <c r="K12" s="151" t="s">
        <v>70</v>
      </c>
      <c r="L12" s="197">
        <v>0</v>
      </c>
      <c r="M12" s="147">
        <v>0</v>
      </c>
      <c r="N12" s="151" t="s">
        <v>70</v>
      </c>
      <c r="O12" s="205">
        <v>3</v>
      </c>
      <c r="P12" s="205">
        <v>8</v>
      </c>
      <c r="Q12" s="151">
        <f t="shared" si="8"/>
        <v>266.66666666666663</v>
      </c>
      <c r="R12" s="205">
        <v>11</v>
      </c>
      <c r="S12" s="205">
        <v>1</v>
      </c>
      <c r="T12" s="205">
        <v>8</v>
      </c>
      <c r="U12" s="151" t="s">
        <v>114</v>
      </c>
      <c r="V12" s="205">
        <v>1</v>
      </c>
      <c r="W12" s="205">
        <v>5</v>
      </c>
      <c r="X12" s="151" t="s">
        <v>117</v>
      </c>
    </row>
    <row r="13" spans="1:24" s="37" customFormat="1" ht="16.5" customHeight="1" x14ac:dyDescent="0.25">
      <c r="A13" s="125" t="s">
        <v>50</v>
      </c>
      <c r="B13" s="205">
        <v>11</v>
      </c>
      <c r="C13" s="205">
        <v>3</v>
      </c>
      <c r="D13" s="205">
        <v>9</v>
      </c>
      <c r="E13" s="151" t="s">
        <v>105</v>
      </c>
      <c r="F13" s="205">
        <v>2</v>
      </c>
      <c r="G13" s="205">
        <v>1</v>
      </c>
      <c r="H13" s="151">
        <f t="shared" si="15"/>
        <v>50</v>
      </c>
      <c r="I13" s="205">
        <v>0</v>
      </c>
      <c r="J13" s="205">
        <v>1</v>
      </c>
      <c r="K13" s="151" t="s">
        <v>70</v>
      </c>
      <c r="L13" s="197">
        <v>0</v>
      </c>
      <c r="M13" s="147">
        <v>0</v>
      </c>
      <c r="N13" s="151" t="s">
        <v>70</v>
      </c>
      <c r="O13" s="205">
        <v>3</v>
      </c>
      <c r="P13" s="205">
        <v>9</v>
      </c>
      <c r="Q13" s="151" t="s">
        <v>105</v>
      </c>
      <c r="R13" s="205">
        <v>11</v>
      </c>
      <c r="S13" s="205">
        <v>1</v>
      </c>
      <c r="T13" s="205">
        <v>9</v>
      </c>
      <c r="U13" s="151" t="s">
        <v>111</v>
      </c>
      <c r="V13" s="205">
        <v>0</v>
      </c>
      <c r="W13" s="205">
        <v>7</v>
      </c>
      <c r="X13" s="151" t="s">
        <v>70</v>
      </c>
    </row>
    <row r="14" spans="1:24" s="37" customFormat="1" ht="16.5" customHeight="1" x14ac:dyDescent="0.25">
      <c r="A14" s="125" t="s">
        <v>51</v>
      </c>
      <c r="B14" s="205">
        <v>15</v>
      </c>
      <c r="C14" s="205">
        <v>2</v>
      </c>
      <c r="D14" s="205">
        <v>9</v>
      </c>
      <c r="E14" s="151" t="s">
        <v>106</v>
      </c>
      <c r="F14" s="205">
        <v>0</v>
      </c>
      <c r="G14" s="205">
        <v>4</v>
      </c>
      <c r="H14" s="151" t="s">
        <v>70</v>
      </c>
      <c r="I14" s="205">
        <v>0</v>
      </c>
      <c r="J14" s="205">
        <v>0</v>
      </c>
      <c r="K14" s="151" t="s">
        <v>70</v>
      </c>
      <c r="L14" s="197">
        <v>0</v>
      </c>
      <c r="M14" s="147">
        <v>0</v>
      </c>
      <c r="N14" s="151" t="s">
        <v>70</v>
      </c>
      <c r="O14" s="205">
        <v>1</v>
      </c>
      <c r="P14" s="205">
        <v>9</v>
      </c>
      <c r="Q14" s="151" t="s">
        <v>111</v>
      </c>
      <c r="R14" s="205">
        <v>13</v>
      </c>
      <c r="S14" s="205">
        <v>1</v>
      </c>
      <c r="T14" s="205">
        <v>7</v>
      </c>
      <c r="U14" s="151" t="s">
        <v>104</v>
      </c>
      <c r="V14" s="205">
        <v>0</v>
      </c>
      <c r="W14" s="205">
        <v>7</v>
      </c>
      <c r="X14" s="151" t="s">
        <v>70</v>
      </c>
    </row>
    <row r="15" spans="1:24" s="37" customFormat="1" ht="16.5" customHeight="1" x14ac:dyDescent="0.25">
      <c r="A15" s="125" t="s">
        <v>52</v>
      </c>
      <c r="B15" s="205">
        <v>27</v>
      </c>
      <c r="C15" s="205">
        <v>0</v>
      </c>
      <c r="D15" s="205">
        <v>17</v>
      </c>
      <c r="E15" s="151" t="s">
        <v>70</v>
      </c>
      <c r="F15" s="205">
        <v>0</v>
      </c>
      <c r="G15" s="205">
        <v>2</v>
      </c>
      <c r="H15" s="151" t="s">
        <v>70</v>
      </c>
      <c r="I15" s="205">
        <v>0</v>
      </c>
      <c r="J15" s="205">
        <v>0</v>
      </c>
      <c r="K15" s="151" t="s">
        <v>70</v>
      </c>
      <c r="L15" s="197">
        <v>0</v>
      </c>
      <c r="M15" s="147">
        <v>0</v>
      </c>
      <c r="N15" s="151" t="s">
        <v>70</v>
      </c>
      <c r="O15" s="205">
        <v>0</v>
      </c>
      <c r="P15" s="205">
        <v>16</v>
      </c>
      <c r="Q15" s="151" t="s">
        <v>70</v>
      </c>
      <c r="R15" s="205">
        <v>25</v>
      </c>
      <c r="S15" s="205">
        <v>0</v>
      </c>
      <c r="T15" s="205">
        <v>15</v>
      </c>
      <c r="U15" s="151" t="s">
        <v>70</v>
      </c>
      <c r="V15" s="205">
        <v>0</v>
      </c>
      <c r="W15" s="205">
        <v>13</v>
      </c>
      <c r="X15" s="151" t="s">
        <v>70</v>
      </c>
    </row>
    <row r="16" spans="1:24" s="37" customFormat="1" ht="16.5" customHeight="1" x14ac:dyDescent="0.25">
      <c r="A16" s="125" t="s">
        <v>53</v>
      </c>
      <c r="B16" s="205">
        <v>23</v>
      </c>
      <c r="C16" s="205">
        <v>3</v>
      </c>
      <c r="D16" s="205">
        <v>19</v>
      </c>
      <c r="E16" s="151" t="s">
        <v>107</v>
      </c>
      <c r="F16" s="205">
        <v>1</v>
      </c>
      <c r="G16" s="205">
        <v>3</v>
      </c>
      <c r="H16" s="151" t="s">
        <v>105</v>
      </c>
      <c r="I16" s="205">
        <v>0</v>
      </c>
      <c r="J16" s="205">
        <v>1</v>
      </c>
      <c r="K16" s="151" t="s">
        <v>70</v>
      </c>
      <c r="L16" s="197">
        <v>0</v>
      </c>
      <c r="M16" s="147">
        <v>0</v>
      </c>
      <c r="N16" s="151" t="s">
        <v>70</v>
      </c>
      <c r="O16" s="205">
        <v>3</v>
      </c>
      <c r="P16" s="205">
        <v>17</v>
      </c>
      <c r="Q16" s="151" t="s">
        <v>112</v>
      </c>
      <c r="R16" s="205">
        <v>21</v>
      </c>
      <c r="S16" s="205">
        <v>1</v>
      </c>
      <c r="T16" s="205">
        <v>17</v>
      </c>
      <c r="U16" s="151" t="s">
        <v>115</v>
      </c>
      <c r="V16" s="205">
        <v>1</v>
      </c>
      <c r="W16" s="205">
        <v>16</v>
      </c>
      <c r="X16" s="151" t="s">
        <v>118</v>
      </c>
    </row>
    <row r="17" spans="1:24" s="37" customFormat="1" ht="16.5" customHeight="1" x14ac:dyDescent="0.25">
      <c r="A17" s="125" t="s">
        <v>54</v>
      </c>
      <c r="B17" s="205">
        <v>14</v>
      </c>
      <c r="C17" s="205">
        <v>0</v>
      </c>
      <c r="D17" s="205">
        <v>9</v>
      </c>
      <c r="E17" s="151" t="s">
        <v>70</v>
      </c>
      <c r="F17" s="205">
        <v>0</v>
      </c>
      <c r="G17" s="205">
        <v>1</v>
      </c>
      <c r="H17" s="151" t="s">
        <v>70</v>
      </c>
      <c r="I17" s="205">
        <v>0</v>
      </c>
      <c r="J17" s="205">
        <v>0</v>
      </c>
      <c r="K17" s="151" t="s">
        <v>70</v>
      </c>
      <c r="L17" s="197">
        <v>0</v>
      </c>
      <c r="M17" s="147">
        <v>0</v>
      </c>
      <c r="N17" s="151" t="s">
        <v>70</v>
      </c>
      <c r="O17" s="205">
        <v>0</v>
      </c>
      <c r="P17" s="205">
        <v>9</v>
      </c>
      <c r="Q17" s="151" t="s">
        <v>70</v>
      </c>
      <c r="R17" s="205">
        <v>14</v>
      </c>
      <c r="S17" s="205">
        <v>0</v>
      </c>
      <c r="T17" s="205">
        <v>9</v>
      </c>
      <c r="U17" s="151" t="s">
        <v>70</v>
      </c>
      <c r="V17" s="205">
        <v>0</v>
      </c>
      <c r="W17" s="205">
        <v>8</v>
      </c>
      <c r="X17" s="151" t="s">
        <v>70</v>
      </c>
    </row>
    <row r="18" spans="1:24" s="37" customFormat="1" ht="16.5" customHeight="1" x14ac:dyDescent="0.25">
      <c r="A18" s="125" t="s">
        <v>55</v>
      </c>
      <c r="B18" s="205">
        <v>10</v>
      </c>
      <c r="C18" s="205">
        <v>0</v>
      </c>
      <c r="D18" s="205">
        <v>10</v>
      </c>
      <c r="E18" s="151" t="s">
        <v>70</v>
      </c>
      <c r="F18" s="205">
        <v>0</v>
      </c>
      <c r="G18" s="205">
        <v>0</v>
      </c>
      <c r="H18" s="151" t="s">
        <v>70</v>
      </c>
      <c r="I18" s="205">
        <v>0</v>
      </c>
      <c r="J18" s="205">
        <v>1</v>
      </c>
      <c r="K18" s="151" t="s">
        <v>70</v>
      </c>
      <c r="L18" s="197">
        <v>0</v>
      </c>
      <c r="M18" s="147">
        <v>0</v>
      </c>
      <c r="N18" s="151" t="s">
        <v>70</v>
      </c>
      <c r="O18" s="205">
        <v>0</v>
      </c>
      <c r="P18" s="205">
        <v>10</v>
      </c>
      <c r="Q18" s="151" t="s">
        <v>70</v>
      </c>
      <c r="R18" s="205">
        <v>10</v>
      </c>
      <c r="S18" s="205">
        <v>0</v>
      </c>
      <c r="T18" s="205">
        <v>10</v>
      </c>
      <c r="U18" s="151" t="s">
        <v>70</v>
      </c>
      <c r="V18" s="205">
        <v>0</v>
      </c>
      <c r="W18" s="205">
        <v>10</v>
      </c>
      <c r="X18" s="151" t="s">
        <v>70</v>
      </c>
    </row>
    <row r="19" spans="1:24" s="37" customFormat="1" ht="16.5" customHeight="1" x14ac:dyDescent="0.25">
      <c r="A19" s="125" t="s">
        <v>56</v>
      </c>
      <c r="B19" s="205">
        <v>3</v>
      </c>
      <c r="C19" s="205">
        <v>0</v>
      </c>
      <c r="D19" s="205">
        <v>3</v>
      </c>
      <c r="E19" s="151" t="s">
        <v>70</v>
      </c>
      <c r="F19" s="205">
        <v>0</v>
      </c>
      <c r="G19" s="205">
        <v>0</v>
      </c>
      <c r="H19" s="151" t="s">
        <v>70</v>
      </c>
      <c r="I19" s="205">
        <v>0</v>
      </c>
      <c r="J19" s="205">
        <v>0</v>
      </c>
      <c r="K19" s="151" t="s">
        <v>70</v>
      </c>
      <c r="L19" s="197">
        <v>0</v>
      </c>
      <c r="M19" s="147">
        <v>0</v>
      </c>
      <c r="N19" s="151" t="s">
        <v>70</v>
      </c>
      <c r="O19" s="205">
        <v>0</v>
      </c>
      <c r="P19" s="205">
        <v>3</v>
      </c>
      <c r="Q19" s="151" t="s">
        <v>70</v>
      </c>
      <c r="R19" s="205">
        <v>2</v>
      </c>
      <c r="S19" s="205">
        <v>0</v>
      </c>
      <c r="T19" s="205">
        <v>2</v>
      </c>
      <c r="U19" s="151" t="s">
        <v>70</v>
      </c>
      <c r="V19" s="205">
        <v>0</v>
      </c>
      <c r="W19" s="205">
        <v>2</v>
      </c>
      <c r="X19" s="151" t="s">
        <v>70</v>
      </c>
    </row>
    <row r="20" spans="1:24" s="37" customFormat="1" ht="16.5" customHeight="1" x14ac:dyDescent="0.25">
      <c r="A20" s="125" t="s">
        <v>57</v>
      </c>
      <c r="B20" s="205">
        <v>6</v>
      </c>
      <c r="C20" s="205">
        <v>0</v>
      </c>
      <c r="D20" s="205">
        <v>5</v>
      </c>
      <c r="E20" s="151" t="s">
        <v>70</v>
      </c>
      <c r="F20" s="205">
        <v>0</v>
      </c>
      <c r="G20" s="205">
        <v>0</v>
      </c>
      <c r="H20" s="151" t="s">
        <v>70</v>
      </c>
      <c r="I20" s="205">
        <v>0</v>
      </c>
      <c r="J20" s="205">
        <v>0</v>
      </c>
      <c r="K20" s="151" t="s">
        <v>70</v>
      </c>
      <c r="L20" s="197">
        <v>0</v>
      </c>
      <c r="M20" s="147">
        <v>0</v>
      </c>
      <c r="N20" s="151" t="s">
        <v>70</v>
      </c>
      <c r="O20" s="205">
        <v>0</v>
      </c>
      <c r="P20" s="205">
        <v>5</v>
      </c>
      <c r="Q20" s="151" t="s">
        <v>70</v>
      </c>
      <c r="R20" s="205">
        <v>5</v>
      </c>
      <c r="S20" s="205">
        <v>0</v>
      </c>
      <c r="T20" s="205">
        <v>5</v>
      </c>
      <c r="U20" s="151" t="s">
        <v>70</v>
      </c>
      <c r="V20" s="205">
        <v>0</v>
      </c>
      <c r="W20" s="205">
        <v>4</v>
      </c>
      <c r="X20" s="151" t="s">
        <v>70</v>
      </c>
    </row>
    <row r="21" spans="1:24" s="37" customFormat="1" ht="16.5" customHeight="1" x14ac:dyDescent="0.25">
      <c r="A21" s="125" t="s">
        <v>58</v>
      </c>
      <c r="B21" s="205">
        <v>3</v>
      </c>
      <c r="C21" s="205">
        <v>0</v>
      </c>
      <c r="D21" s="205">
        <v>3</v>
      </c>
      <c r="E21" s="151" t="s">
        <v>70</v>
      </c>
      <c r="F21" s="205">
        <v>0</v>
      </c>
      <c r="G21" s="205">
        <v>0</v>
      </c>
      <c r="H21" s="151" t="s">
        <v>70</v>
      </c>
      <c r="I21" s="205">
        <v>0</v>
      </c>
      <c r="J21" s="205">
        <v>0</v>
      </c>
      <c r="K21" s="151" t="s">
        <v>70</v>
      </c>
      <c r="L21" s="197">
        <v>0</v>
      </c>
      <c r="M21" s="147">
        <v>0</v>
      </c>
      <c r="N21" s="151" t="s">
        <v>70</v>
      </c>
      <c r="O21" s="205">
        <v>0</v>
      </c>
      <c r="P21" s="205">
        <v>3</v>
      </c>
      <c r="Q21" s="151" t="s">
        <v>70</v>
      </c>
      <c r="R21" s="205">
        <v>3</v>
      </c>
      <c r="S21" s="205">
        <v>0</v>
      </c>
      <c r="T21" s="205">
        <v>3</v>
      </c>
      <c r="U21" s="151" t="s">
        <v>70</v>
      </c>
      <c r="V21" s="205">
        <v>0</v>
      </c>
      <c r="W21" s="205">
        <v>3</v>
      </c>
      <c r="X21" s="151" t="s">
        <v>70</v>
      </c>
    </row>
    <row r="22" spans="1:24" s="37" customFormat="1" ht="16.5" customHeight="1" x14ac:dyDescent="0.25">
      <c r="A22" s="125" t="s">
        <v>59</v>
      </c>
      <c r="B22" s="205">
        <v>34</v>
      </c>
      <c r="C22" s="205">
        <v>2</v>
      </c>
      <c r="D22" s="205">
        <v>27</v>
      </c>
      <c r="E22" s="151" t="s">
        <v>108</v>
      </c>
      <c r="F22" s="205">
        <v>2</v>
      </c>
      <c r="G22" s="205">
        <v>6</v>
      </c>
      <c r="H22" s="151" t="s">
        <v>105</v>
      </c>
      <c r="I22" s="205">
        <v>0</v>
      </c>
      <c r="J22" s="205">
        <v>1</v>
      </c>
      <c r="K22" s="151" t="s">
        <v>70</v>
      </c>
      <c r="L22" s="197">
        <v>0</v>
      </c>
      <c r="M22" s="147">
        <v>0</v>
      </c>
      <c r="N22" s="151" t="s">
        <v>70</v>
      </c>
      <c r="O22" s="205">
        <v>2</v>
      </c>
      <c r="P22" s="205">
        <v>27</v>
      </c>
      <c r="Q22" s="267" t="s">
        <v>108</v>
      </c>
      <c r="R22" s="205">
        <v>28</v>
      </c>
      <c r="S22" s="205">
        <v>1</v>
      </c>
      <c r="T22" s="205">
        <v>21</v>
      </c>
      <c r="U22" s="151" t="s">
        <v>116</v>
      </c>
      <c r="V22" s="205">
        <v>1</v>
      </c>
      <c r="W22" s="205">
        <v>20</v>
      </c>
      <c r="X22" s="151" t="s">
        <v>119</v>
      </c>
    </row>
    <row r="23" spans="1:24" s="37" customFormat="1" ht="16.5" customHeight="1" x14ac:dyDescent="0.25">
      <c r="A23" s="125" t="s">
        <v>60</v>
      </c>
      <c r="B23" s="205">
        <v>30</v>
      </c>
      <c r="C23" s="205">
        <v>1</v>
      </c>
      <c r="D23" s="205">
        <v>30</v>
      </c>
      <c r="E23" s="151" t="s">
        <v>109</v>
      </c>
      <c r="F23" s="205">
        <v>1</v>
      </c>
      <c r="G23" s="205">
        <v>3</v>
      </c>
      <c r="H23" s="151" t="s">
        <v>105</v>
      </c>
      <c r="I23" s="205">
        <v>0</v>
      </c>
      <c r="J23" s="205">
        <v>0</v>
      </c>
      <c r="K23" s="151" t="s">
        <v>70</v>
      </c>
      <c r="L23" s="197">
        <v>0</v>
      </c>
      <c r="M23" s="147">
        <v>0</v>
      </c>
      <c r="N23" s="151" t="s">
        <v>70</v>
      </c>
      <c r="O23" s="205">
        <v>1</v>
      </c>
      <c r="P23" s="205">
        <v>30</v>
      </c>
      <c r="Q23" s="151" t="s">
        <v>109</v>
      </c>
      <c r="R23" s="205">
        <v>24</v>
      </c>
      <c r="S23" s="205">
        <v>0</v>
      </c>
      <c r="T23" s="205">
        <v>24</v>
      </c>
      <c r="U23" s="151" t="s">
        <v>70</v>
      </c>
      <c r="V23" s="205">
        <v>0</v>
      </c>
      <c r="W23" s="205">
        <v>23</v>
      </c>
      <c r="X23" s="151" t="s">
        <v>70</v>
      </c>
    </row>
    <row r="24" spans="1:24" ht="46.5" customHeight="1" x14ac:dyDescent="0.25">
      <c r="A24" s="39"/>
      <c r="B24" s="223" t="s">
        <v>77</v>
      </c>
      <c r="C24" s="223"/>
      <c r="D24" s="223"/>
      <c r="E24" s="223"/>
      <c r="F24" s="223"/>
      <c r="G24" s="223"/>
      <c r="H24" s="223"/>
      <c r="I24" s="223"/>
      <c r="J24" s="223"/>
      <c r="K24" s="223"/>
      <c r="L24" s="41"/>
      <c r="M24" s="41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1:K1"/>
    <mergeCell ref="A3:A4"/>
    <mergeCell ref="C3:E3"/>
    <mergeCell ref="F3:H3"/>
    <mergeCell ref="I3:K3"/>
    <mergeCell ref="B24:K24"/>
    <mergeCell ref="V3:X3"/>
    <mergeCell ref="L3:N3"/>
    <mergeCell ref="O3:Q3"/>
    <mergeCell ref="S3:U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J12" sqref="J12"/>
    </sheetView>
  </sheetViews>
  <sheetFormatPr defaultColWidth="8" defaultRowHeight="12.75" x14ac:dyDescent="0.2"/>
  <cols>
    <col min="1" max="1" width="63.85546875" style="3" customWidth="1"/>
    <col min="2" max="2" width="17.7109375" style="3" customWidth="1"/>
    <col min="3" max="3" width="18.57031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0" t="s">
        <v>67</v>
      </c>
      <c r="B1" s="220"/>
      <c r="C1" s="220"/>
      <c r="D1" s="220"/>
      <c r="E1" s="220"/>
    </row>
    <row r="2" spans="1:11" ht="23.25" customHeight="1" x14ac:dyDescent="0.2">
      <c r="A2" s="220" t="s">
        <v>33</v>
      </c>
      <c r="B2" s="220"/>
      <c r="C2" s="220"/>
      <c r="D2" s="220"/>
      <c r="E2" s="220"/>
    </row>
    <row r="3" spans="1:11" ht="6" customHeight="1" x14ac:dyDescent="0.2">
      <c r="A3" s="22"/>
    </row>
    <row r="4" spans="1:11" s="4" customFormat="1" ht="23.25" customHeight="1" x14ac:dyDescent="0.25">
      <c r="A4" s="217"/>
      <c r="B4" s="221" t="s">
        <v>93</v>
      </c>
      <c r="C4" s="221" t="s">
        <v>94</v>
      </c>
      <c r="D4" s="236" t="s">
        <v>1</v>
      </c>
      <c r="E4" s="237"/>
    </row>
    <row r="5" spans="1:11" s="4" customFormat="1" ht="32.25" customHeight="1" x14ac:dyDescent="0.25">
      <c r="A5" s="217"/>
      <c r="B5" s="222"/>
      <c r="C5" s="222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76</v>
      </c>
      <c r="B7" s="133" t="s">
        <v>75</v>
      </c>
      <c r="C7" s="135">
        <v>5456</v>
      </c>
      <c r="D7" s="133" t="s">
        <v>70</v>
      </c>
      <c r="E7" s="133" t="s">
        <v>70</v>
      </c>
      <c r="K7" s="12"/>
    </row>
    <row r="8" spans="1:11" s="4" customFormat="1" ht="30" customHeight="1" x14ac:dyDescent="0.25">
      <c r="A8" s="10" t="s">
        <v>36</v>
      </c>
      <c r="B8" s="136">
        <v>7530</v>
      </c>
      <c r="C8" s="136">
        <v>4513</v>
      </c>
      <c r="D8" s="11">
        <f t="shared" ref="D8:D12" si="0">C8/B8*100</f>
        <v>59.933598937583</v>
      </c>
      <c r="E8" s="128">
        <f t="shared" ref="E8:E12" si="1">C8-B8</f>
        <v>-3017</v>
      </c>
      <c r="K8" s="12"/>
    </row>
    <row r="9" spans="1:11" s="4" customFormat="1" ht="54.75" customHeight="1" x14ac:dyDescent="0.25">
      <c r="A9" s="13" t="s">
        <v>37</v>
      </c>
      <c r="B9" s="136">
        <v>1692</v>
      </c>
      <c r="C9" s="136">
        <v>1079</v>
      </c>
      <c r="D9" s="11">
        <f t="shared" si="0"/>
        <v>63.770685579196218</v>
      </c>
      <c r="E9" s="128">
        <f t="shared" si="1"/>
        <v>-613</v>
      </c>
      <c r="K9" s="12"/>
    </row>
    <row r="10" spans="1:11" s="4" customFormat="1" ht="30" customHeight="1" x14ac:dyDescent="0.25">
      <c r="A10" s="14" t="s">
        <v>38</v>
      </c>
      <c r="B10" s="136">
        <v>718</v>
      </c>
      <c r="C10" s="136">
        <v>406</v>
      </c>
      <c r="D10" s="11">
        <f t="shared" si="0"/>
        <v>56.545961002785518</v>
      </c>
      <c r="E10" s="128">
        <f t="shared" si="1"/>
        <v>-312</v>
      </c>
      <c r="K10" s="12"/>
    </row>
    <row r="11" spans="1:11" s="4" customFormat="1" ht="45.75" customHeight="1" x14ac:dyDescent="0.25">
      <c r="A11" s="14" t="s">
        <v>29</v>
      </c>
      <c r="B11" s="136">
        <v>94</v>
      </c>
      <c r="C11" s="271">
        <v>22</v>
      </c>
      <c r="D11" s="11">
        <f t="shared" si="0"/>
        <v>23.404255319148938</v>
      </c>
      <c r="E11" s="128">
        <f t="shared" si="1"/>
        <v>-72</v>
      </c>
      <c r="K11" s="12"/>
    </row>
    <row r="12" spans="1:11" s="4" customFormat="1" ht="55.5" customHeight="1" x14ac:dyDescent="0.25">
      <c r="A12" s="14" t="s">
        <v>39</v>
      </c>
      <c r="B12" s="136">
        <v>6891</v>
      </c>
      <c r="C12" s="136">
        <v>4017</v>
      </c>
      <c r="D12" s="11">
        <f t="shared" si="0"/>
        <v>58.293426208097522</v>
      </c>
      <c r="E12" s="128">
        <f t="shared" si="1"/>
        <v>-2874</v>
      </c>
      <c r="K12" s="12"/>
    </row>
    <row r="13" spans="1:11" s="4" customFormat="1" ht="12.75" customHeight="1" x14ac:dyDescent="0.25">
      <c r="A13" s="211" t="s">
        <v>4</v>
      </c>
      <c r="B13" s="212"/>
      <c r="C13" s="212"/>
      <c r="D13" s="212"/>
      <c r="E13" s="212"/>
      <c r="K13" s="12"/>
    </row>
    <row r="14" spans="1:11" s="4" customFormat="1" ht="15" customHeight="1" x14ac:dyDescent="0.25">
      <c r="A14" s="213"/>
      <c r="B14" s="214"/>
      <c r="C14" s="214"/>
      <c r="D14" s="214"/>
      <c r="E14" s="214"/>
      <c r="K14" s="12"/>
    </row>
    <row r="15" spans="1:11" s="4" customFormat="1" ht="20.25" customHeight="1" x14ac:dyDescent="0.25">
      <c r="A15" s="215" t="s">
        <v>0</v>
      </c>
      <c r="B15" s="217" t="s">
        <v>90</v>
      </c>
      <c r="C15" s="217" t="s">
        <v>91</v>
      </c>
      <c r="D15" s="236" t="s">
        <v>1</v>
      </c>
      <c r="E15" s="237"/>
      <c r="K15" s="12"/>
    </row>
    <row r="16" spans="1:11" ht="35.25" customHeight="1" x14ac:dyDescent="0.2">
      <c r="A16" s="216"/>
      <c r="B16" s="217"/>
      <c r="C16" s="217"/>
      <c r="D16" s="5" t="s">
        <v>2</v>
      </c>
      <c r="E16" s="6" t="s">
        <v>42</v>
      </c>
      <c r="K16" s="12"/>
    </row>
    <row r="17" spans="1:11" ht="30" customHeight="1" x14ac:dyDescent="0.2">
      <c r="A17" s="10" t="s">
        <v>76</v>
      </c>
      <c r="B17" s="133" t="s">
        <v>75</v>
      </c>
      <c r="C17" s="135">
        <v>2611</v>
      </c>
      <c r="D17" s="133" t="s">
        <v>70</v>
      </c>
      <c r="E17" s="133" t="s">
        <v>70</v>
      </c>
      <c r="K17" s="12"/>
    </row>
    <row r="18" spans="1:11" ht="30" customHeight="1" x14ac:dyDescent="0.2">
      <c r="A18" s="1" t="s">
        <v>36</v>
      </c>
      <c r="B18" s="137">
        <v>3854</v>
      </c>
      <c r="C18" s="137">
        <v>2224</v>
      </c>
      <c r="D18" s="152">
        <f t="shared" ref="D18:D19" si="2">C18/B18*100</f>
        <v>57.706279190451482</v>
      </c>
      <c r="E18" s="153">
        <f t="shared" ref="E18:E19" si="3">C18-B18</f>
        <v>-1630</v>
      </c>
      <c r="K18" s="12"/>
    </row>
    <row r="19" spans="1:11" ht="30" customHeight="1" x14ac:dyDescent="0.2">
      <c r="A19" s="1" t="s">
        <v>40</v>
      </c>
      <c r="B19" s="137">
        <v>3326</v>
      </c>
      <c r="C19" s="137">
        <v>1929</v>
      </c>
      <c r="D19" s="152">
        <f t="shared" si="2"/>
        <v>57.997594708358392</v>
      </c>
      <c r="E19" s="153">
        <f t="shared" si="3"/>
        <v>-1397</v>
      </c>
      <c r="K19" s="12"/>
    </row>
    <row r="20" spans="1:11" ht="50.25" customHeight="1" x14ac:dyDescent="0.2">
      <c r="A20" s="210" t="s">
        <v>77</v>
      </c>
      <c r="B20" s="210"/>
      <c r="C20" s="210"/>
      <c r="D20" s="210"/>
      <c r="E20" s="210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2022-04-11T12:18:41Z</cp:lastPrinted>
  <dcterms:created xsi:type="dcterms:W3CDTF">2020-12-10T10:35:03Z</dcterms:created>
  <dcterms:modified xsi:type="dcterms:W3CDTF">2022-05-10T11:49:48Z</dcterms:modified>
</cp:coreProperties>
</file>