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020" windowWidth="19200" windowHeight="10740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'10'!$A$1:$X$24</definedName>
    <definedName name="_xlnm.Print_Area" localSheetId="10">'11'!$A$1:$I$21</definedName>
    <definedName name="_xlnm.Print_Area" localSheetId="11">'12'!$A$1:$X$25</definedName>
    <definedName name="_xlnm.Print_Area" localSheetId="12">'13'!$A$1:$X$25</definedName>
    <definedName name="_xlnm.Print_Area" localSheetId="13">'14'!$A$1:$I$21</definedName>
    <definedName name="_xlnm.Print_Area" localSheetId="14">'15'!$A$1:$X$25</definedName>
    <definedName name="_xlnm.Print_Area" localSheetId="15">'16'!$A$1:$X$25</definedName>
    <definedName name="_xlnm.Print_Area" localSheetId="1">'2'!$A$1:$X$24</definedName>
    <definedName name="_xlnm.Print_Area" localSheetId="2">'3'!$A$1:$E$18</definedName>
    <definedName name="_xlnm.Print_Area" localSheetId="3">'4'!$A$1:$X$24</definedName>
    <definedName name="_xlnm.Print_Area" localSheetId="4">'5'!$A$1:$E$19</definedName>
    <definedName name="_xlnm.Print_Area" localSheetId="5">'6'!$A$1:$X$24</definedName>
    <definedName name="_xlnm.Print_Area" localSheetId="6">'7'!$A$1:$E$19</definedName>
    <definedName name="_xlnm.Print_Area" localSheetId="7">'8'!$A$1:$X$24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44" l="1"/>
  <c r="U18" i="34" l="1"/>
  <c r="X18" i="34"/>
  <c r="K17" i="34"/>
  <c r="N10" i="47" l="1"/>
  <c r="N10" i="46"/>
  <c r="N10" i="44" l="1"/>
  <c r="N10" i="37" l="1"/>
  <c r="N15" i="30" l="1"/>
  <c r="N9" i="30"/>
  <c r="K10" i="31"/>
  <c r="K15" i="34" l="1"/>
  <c r="K10" i="34"/>
  <c r="K15" i="29"/>
  <c r="E8" i="44" l="1"/>
  <c r="H8" i="44"/>
  <c r="E9" i="44"/>
  <c r="H9" i="44"/>
  <c r="E10" i="44"/>
  <c r="H10" i="44"/>
  <c r="E11" i="44"/>
  <c r="H11" i="44"/>
  <c r="E12" i="44"/>
  <c r="H12" i="44"/>
  <c r="E13" i="44"/>
  <c r="H13" i="44"/>
  <c r="E14" i="44"/>
  <c r="H14" i="44"/>
  <c r="E15" i="44"/>
  <c r="H15" i="44"/>
  <c r="E16" i="44"/>
  <c r="H16" i="44"/>
  <c r="E17" i="44"/>
  <c r="H17" i="44"/>
  <c r="E18" i="44"/>
  <c r="H18" i="44"/>
  <c r="E19" i="44"/>
  <c r="H19" i="44"/>
  <c r="E20" i="44"/>
  <c r="H20" i="44"/>
  <c r="E21" i="44"/>
  <c r="H21" i="44"/>
  <c r="E22" i="44"/>
  <c r="H22" i="44"/>
  <c r="E23" i="44"/>
  <c r="H23" i="44"/>
  <c r="E24" i="44"/>
  <c r="H24" i="44"/>
  <c r="H17" i="34" l="1"/>
  <c r="J6" i="29" l="1"/>
  <c r="I6" i="29"/>
  <c r="N9" i="47" l="1"/>
  <c r="N21" i="47"/>
  <c r="N19" i="39" l="1"/>
  <c r="N18" i="39"/>
  <c r="N17" i="39"/>
  <c r="N16" i="39"/>
  <c r="N15" i="39"/>
  <c r="N14" i="39"/>
  <c r="N13" i="39"/>
  <c r="N21" i="46" l="1"/>
  <c r="N21" i="44"/>
  <c r="N21" i="37"/>
  <c r="N20" i="37"/>
  <c r="N19" i="37"/>
  <c r="N18" i="37"/>
  <c r="N17" i="37"/>
  <c r="N16" i="37"/>
  <c r="N15" i="37"/>
  <c r="N14" i="37"/>
  <c r="N20" i="30"/>
  <c r="N13" i="30"/>
  <c r="N17" i="34" l="1"/>
  <c r="K11" i="34"/>
  <c r="H16" i="34"/>
  <c r="H15" i="34"/>
  <c r="H14" i="34"/>
  <c r="H13" i="34"/>
  <c r="H12" i="34"/>
  <c r="N8" i="29" l="1"/>
  <c r="K7" i="29"/>
  <c r="K7" i="39" l="1"/>
  <c r="N9" i="44" l="1"/>
  <c r="N17" i="30" l="1"/>
  <c r="N19" i="34"/>
  <c r="K13" i="34"/>
  <c r="H19" i="34"/>
  <c r="H20" i="34"/>
  <c r="H18" i="34"/>
  <c r="H7" i="34"/>
  <c r="N19" i="29" l="1"/>
  <c r="K21" i="29"/>
  <c r="K19" i="29"/>
  <c r="H22" i="34" l="1"/>
  <c r="H23" i="34"/>
  <c r="D9" i="42" l="1"/>
  <c r="N23" i="46" l="1"/>
  <c r="N24" i="46"/>
  <c r="N22" i="46"/>
  <c r="N18" i="46"/>
  <c r="N19" i="46"/>
  <c r="N20" i="46"/>
  <c r="N17" i="46"/>
  <c r="N11" i="46"/>
  <c r="N8" i="46"/>
  <c r="N9" i="46"/>
  <c r="N24" i="47"/>
  <c r="N17" i="47"/>
  <c r="N18" i="47"/>
  <c r="N19" i="47"/>
  <c r="N20" i="47"/>
  <c r="N16" i="47"/>
  <c r="N14" i="47"/>
  <c r="N13" i="47"/>
  <c r="N11" i="47"/>
  <c r="N8" i="47"/>
  <c r="K11" i="46" l="1"/>
  <c r="N22" i="39"/>
  <c r="N23" i="39"/>
  <c r="N21" i="39"/>
  <c r="N22" i="34"/>
  <c r="K8" i="44"/>
  <c r="N24" i="44"/>
  <c r="N23" i="44"/>
  <c r="N20" i="44"/>
  <c r="N19" i="44"/>
  <c r="N18" i="44"/>
  <c r="N17" i="44"/>
  <c r="N14" i="44"/>
  <c r="N13" i="44"/>
  <c r="N11" i="44"/>
  <c r="N24" i="37"/>
  <c r="N22" i="37"/>
  <c r="N13" i="37"/>
  <c r="N11" i="37"/>
  <c r="N9" i="37"/>
  <c r="N8" i="37"/>
  <c r="N23" i="30" l="1"/>
  <c r="N22" i="30"/>
  <c r="N19" i="30"/>
  <c r="N18" i="30"/>
  <c r="N16" i="30"/>
  <c r="N10" i="30"/>
  <c r="N7" i="30"/>
  <c r="N8" i="30"/>
  <c r="D10" i="24"/>
  <c r="D8" i="24"/>
  <c r="K23" i="34"/>
  <c r="K19" i="34"/>
  <c r="K18" i="34"/>
  <c r="K12" i="34"/>
  <c r="H21" i="34"/>
  <c r="H10" i="34"/>
  <c r="H9" i="34"/>
  <c r="N23" i="29"/>
  <c r="N22" i="29"/>
  <c r="N17" i="29"/>
  <c r="N10" i="29"/>
  <c r="K18" i="29"/>
  <c r="K10" i="29"/>
  <c r="H20" i="29"/>
  <c r="H18" i="29"/>
  <c r="H16" i="29"/>
  <c r="H9" i="29"/>
  <c r="H16" i="39"/>
  <c r="N8" i="39"/>
  <c r="K9" i="39"/>
  <c r="K19" i="39"/>
  <c r="N12" i="39"/>
  <c r="N10" i="39"/>
  <c r="H9" i="39" l="1"/>
  <c r="M6" i="31" l="1"/>
  <c r="L6" i="31"/>
  <c r="R6" i="31"/>
  <c r="S6" i="31"/>
  <c r="T6" i="31"/>
  <c r="Q20" i="34"/>
  <c r="N23" i="37" l="1"/>
  <c r="D11" i="24" l="1"/>
  <c r="H11" i="34"/>
  <c r="X19" i="34"/>
  <c r="U19" i="34"/>
  <c r="Q19" i="34"/>
  <c r="E19" i="34"/>
  <c r="H7" i="39" l="1"/>
  <c r="K14" i="44" l="1"/>
  <c r="K13" i="29"/>
  <c r="H21" i="29"/>
  <c r="H19" i="29"/>
  <c r="H17" i="29"/>
  <c r="H14" i="29"/>
  <c r="H15" i="29"/>
  <c r="H10" i="29"/>
  <c r="H11" i="29"/>
  <c r="H7" i="29"/>
  <c r="X24" i="47" l="1"/>
  <c r="U24" i="47"/>
  <c r="Q24" i="47"/>
  <c r="K24" i="47"/>
  <c r="H24" i="47"/>
  <c r="E24" i="47"/>
  <c r="X23" i="47"/>
  <c r="U23" i="47"/>
  <c r="Q23" i="47"/>
  <c r="N23" i="47"/>
  <c r="K23" i="47"/>
  <c r="H23" i="47"/>
  <c r="E23" i="47"/>
  <c r="X22" i="47"/>
  <c r="U22" i="47"/>
  <c r="Q22" i="47"/>
  <c r="K22" i="47"/>
  <c r="H22" i="47"/>
  <c r="E22" i="47"/>
  <c r="X21" i="47"/>
  <c r="U21" i="47"/>
  <c r="Q21" i="47"/>
  <c r="K21" i="47"/>
  <c r="H21" i="47"/>
  <c r="E21" i="47"/>
  <c r="X20" i="47"/>
  <c r="U20" i="47"/>
  <c r="Q20" i="47"/>
  <c r="K20" i="47"/>
  <c r="H20" i="47"/>
  <c r="E20" i="47"/>
  <c r="X19" i="47"/>
  <c r="U19" i="47"/>
  <c r="Q19" i="47"/>
  <c r="K19" i="47"/>
  <c r="H19" i="47"/>
  <c r="E19" i="47"/>
  <c r="X18" i="47"/>
  <c r="U18" i="47"/>
  <c r="Q18" i="47"/>
  <c r="K18" i="47"/>
  <c r="H18" i="47"/>
  <c r="E18" i="47"/>
  <c r="X17" i="47"/>
  <c r="U17" i="47"/>
  <c r="Q17" i="47"/>
  <c r="K17" i="47"/>
  <c r="H17" i="47"/>
  <c r="E17" i="47"/>
  <c r="X16" i="47"/>
  <c r="U16" i="47"/>
  <c r="Q16" i="47"/>
  <c r="K16" i="47"/>
  <c r="H16" i="47"/>
  <c r="E16" i="47"/>
  <c r="X15" i="47"/>
  <c r="U15" i="47"/>
  <c r="Q15" i="47"/>
  <c r="N15" i="47"/>
  <c r="K15" i="47"/>
  <c r="H15" i="47"/>
  <c r="E15" i="47"/>
  <c r="X14" i="47"/>
  <c r="U14" i="47"/>
  <c r="Q14" i="47"/>
  <c r="K14" i="47"/>
  <c r="H14" i="47"/>
  <c r="E14" i="47"/>
  <c r="X13" i="47"/>
  <c r="U13" i="47"/>
  <c r="Q13" i="47"/>
  <c r="K13" i="47"/>
  <c r="H13" i="47"/>
  <c r="E13" i="47"/>
  <c r="X12" i="47"/>
  <c r="U12" i="47"/>
  <c r="Q12" i="47"/>
  <c r="K12" i="47"/>
  <c r="H12" i="47"/>
  <c r="E12" i="47"/>
  <c r="X11" i="47"/>
  <c r="U11" i="47"/>
  <c r="Q11" i="47"/>
  <c r="K11" i="47"/>
  <c r="H11" i="47"/>
  <c r="E11" i="47"/>
  <c r="X10" i="47"/>
  <c r="U10" i="47"/>
  <c r="Q10" i="47"/>
  <c r="K10" i="47"/>
  <c r="H10" i="47"/>
  <c r="E10" i="47"/>
  <c r="X9" i="47"/>
  <c r="U9" i="47"/>
  <c r="Q9" i="47"/>
  <c r="K9" i="47"/>
  <c r="H9" i="47"/>
  <c r="E9" i="47"/>
  <c r="X8" i="47"/>
  <c r="U8" i="47"/>
  <c r="Q8" i="47"/>
  <c r="K8" i="47"/>
  <c r="H8" i="47"/>
  <c r="E8" i="47"/>
  <c r="W7" i="47"/>
  <c r="V7" i="47"/>
  <c r="T7" i="47"/>
  <c r="S7" i="47"/>
  <c r="R7" i="47"/>
  <c r="P7" i="47"/>
  <c r="O7" i="47"/>
  <c r="M7" i="47"/>
  <c r="L7" i="47"/>
  <c r="J7" i="47"/>
  <c r="I7" i="47"/>
  <c r="G7" i="47"/>
  <c r="F7" i="47"/>
  <c r="D7" i="47"/>
  <c r="C7" i="47"/>
  <c r="B7" i="47"/>
  <c r="X24" i="46"/>
  <c r="U24" i="46"/>
  <c r="Q24" i="46"/>
  <c r="K24" i="46"/>
  <c r="H24" i="46"/>
  <c r="E24" i="46"/>
  <c r="X23" i="46"/>
  <c r="U23" i="46"/>
  <c r="Q23" i="46"/>
  <c r="K23" i="46"/>
  <c r="H23" i="46"/>
  <c r="E23" i="46"/>
  <c r="X22" i="46"/>
  <c r="U22" i="46"/>
  <c r="Q22" i="46"/>
  <c r="K22" i="46"/>
  <c r="H22" i="46"/>
  <c r="E22" i="46"/>
  <c r="X21" i="46"/>
  <c r="U21" i="46"/>
  <c r="Q21" i="46"/>
  <c r="K21" i="46"/>
  <c r="H21" i="46"/>
  <c r="E21" i="46"/>
  <c r="X20" i="46"/>
  <c r="U20" i="46"/>
  <c r="Q20" i="46"/>
  <c r="K20" i="46"/>
  <c r="H20" i="46"/>
  <c r="E20" i="46"/>
  <c r="X19" i="46"/>
  <c r="U19" i="46"/>
  <c r="Q19" i="46"/>
  <c r="K19" i="46"/>
  <c r="H19" i="46"/>
  <c r="E19" i="46"/>
  <c r="X18" i="46"/>
  <c r="U18" i="46"/>
  <c r="Q18" i="46"/>
  <c r="K18" i="46"/>
  <c r="H18" i="46"/>
  <c r="E18" i="46"/>
  <c r="X17" i="46"/>
  <c r="U17" i="46"/>
  <c r="Q17" i="46"/>
  <c r="K17" i="46"/>
  <c r="H17" i="46"/>
  <c r="E17" i="46"/>
  <c r="X16" i="46"/>
  <c r="U16" i="46"/>
  <c r="Q16" i="46"/>
  <c r="K16" i="46"/>
  <c r="H16" i="46"/>
  <c r="E16" i="46"/>
  <c r="X15" i="46"/>
  <c r="U15" i="46"/>
  <c r="Q15" i="46"/>
  <c r="N15" i="46"/>
  <c r="K15" i="46"/>
  <c r="H15" i="46"/>
  <c r="E15" i="46"/>
  <c r="X14" i="46"/>
  <c r="U14" i="46"/>
  <c r="Q14" i="46"/>
  <c r="K14" i="46"/>
  <c r="H14" i="46"/>
  <c r="E14" i="46"/>
  <c r="X13" i="46"/>
  <c r="U13" i="46"/>
  <c r="Q13" i="46"/>
  <c r="K13" i="46"/>
  <c r="H13" i="46"/>
  <c r="E13" i="46"/>
  <c r="X12" i="46"/>
  <c r="U12" i="46"/>
  <c r="Q12" i="46"/>
  <c r="K12" i="46"/>
  <c r="H12" i="46"/>
  <c r="E12" i="46"/>
  <c r="X11" i="46"/>
  <c r="U11" i="46"/>
  <c r="Q11" i="46"/>
  <c r="H11" i="46"/>
  <c r="E11" i="46"/>
  <c r="X10" i="46"/>
  <c r="U10" i="46"/>
  <c r="Q10" i="46"/>
  <c r="K10" i="46"/>
  <c r="H10" i="46"/>
  <c r="E10" i="46"/>
  <c r="X9" i="46"/>
  <c r="U9" i="46"/>
  <c r="Q9" i="46"/>
  <c r="K9" i="46"/>
  <c r="H9" i="46"/>
  <c r="E9" i="46"/>
  <c r="X8" i="46"/>
  <c r="U8" i="46"/>
  <c r="Q8" i="46"/>
  <c r="K8" i="46"/>
  <c r="H8" i="46"/>
  <c r="E8" i="46"/>
  <c r="W7" i="46"/>
  <c r="V7" i="46"/>
  <c r="T7" i="46"/>
  <c r="S7" i="46"/>
  <c r="R7" i="46"/>
  <c r="P7" i="46"/>
  <c r="O7" i="46"/>
  <c r="M7" i="46"/>
  <c r="L7" i="46"/>
  <c r="J7" i="46"/>
  <c r="I7" i="46"/>
  <c r="G7" i="46"/>
  <c r="F7" i="46"/>
  <c r="D7" i="46"/>
  <c r="C7" i="46"/>
  <c r="B7" i="46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X7" i="47" l="1"/>
  <c r="N7" i="47"/>
  <c r="E7" i="47"/>
  <c r="Q7" i="47"/>
  <c r="H7" i="46"/>
  <c r="N7" i="46"/>
  <c r="X7" i="46"/>
  <c r="U7" i="47"/>
  <c r="H7" i="47"/>
  <c r="U7" i="46"/>
  <c r="Q7" i="46"/>
  <c r="K7" i="46"/>
  <c r="E7" i="46"/>
  <c r="K7" i="47"/>
  <c r="X24" i="44"/>
  <c r="U24" i="44"/>
  <c r="Q24" i="44"/>
  <c r="K24" i="44"/>
  <c r="X23" i="44"/>
  <c r="U23" i="44"/>
  <c r="Q23" i="44"/>
  <c r="K23" i="44"/>
  <c r="X22" i="44"/>
  <c r="U22" i="44"/>
  <c r="Q22" i="44"/>
  <c r="K22" i="44"/>
  <c r="X21" i="44"/>
  <c r="U21" i="44"/>
  <c r="Q21" i="44"/>
  <c r="K21" i="44"/>
  <c r="X20" i="44"/>
  <c r="U20" i="44"/>
  <c r="Q20" i="44"/>
  <c r="K20" i="44"/>
  <c r="X19" i="44"/>
  <c r="U19" i="44"/>
  <c r="Q19" i="44"/>
  <c r="K19" i="44"/>
  <c r="X18" i="44"/>
  <c r="U18" i="44"/>
  <c r="Q18" i="44"/>
  <c r="K18" i="44"/>
  <c r="X17" i="44"/>
  <c r="U17" i="44"/>
  <c r="Q17" i="44"/>
  <c r="K17" i="44"/>
  <c r="X16" i="44"/>
  <c r="U16" i="44"/>
  <c r="Q16" i="44"/>
  <c r="K16" i="44"/>
  <c r="X15" i="44"/>
  <c r="U15" i="44"/>
  <c r="Q15" i="44"/>
  <c r="N15" i="44"/>
  <c r="K15" i="44"/>
  <c r="X14" i="44"/>
  <c r="U14" i="44"/>
  <c r="Q14" i="44"/>
  <c r="X13" i="44"/>
  <c r="U13" i="44"/>
  <c r="Q13" i="44"/>
  <c r="K13" i="44"/>
  <c r="X12" i="44"/>
  <c r="U12" i="44"/>
  <c r="Q12" i="44"/>
  <c r="K12" i="44"/>
  <c r="X11" i="44"/>
  <c r="U11" i="44"/>
  <c r="Q11" i="44"/>
  <c r="K11" i="44"/>
  <c r="X10" i="44"/>
  <c r="U10" i="44"/>
  <c r="Q10" i="44"/>
  <c r="K10" i="44"/>
  <c r="X9" i="44"/>
  <c r="U9" i="44"/>
  <c r="Q9" i="44"/>
  <c r="K9" i="44"/>
  <c r="X8" i="44"/>
  <c r="U8" i="44"/>
  <c r="Q8" i="44"/>
  <c r="W7" i="44"/>
  <c r="V7" i="44"/>
  <c r="T7" i="44"/>
  <c r="S7" i="44"/>
  <c r="R7" i="44"/>
  <c r="P7" i="44"/>
  <c r="O7" i="44"/>
  <c r="M7" i="44"/>
  <c r="L7" i="44"/>
  <c r="J7" i="44"/>
  <c r="I7" i="44"/>
  <c r="G7" i="44"/>
  <c r="F7" i="44"/>
  <c r="D7" i="44"/>
  <c r="C7" i="44"/>
  <c r="B7" i="44"/>
  <c r="X24" i="37"/>
  <c r="U24" i="37"/>
  <c r="Q24" i="37"/>
  <c r="K24" i="37"/>
  <c r="H24" i="37"/>
  <c r="E24" i="37"/>
  <c r="X23" i="37"/>
  <c r="U23" i="37"/>
  <c r="Q23" i="37"/>
  <c r="K23" i="37"/>
  <c r="H23" i="37"/>
  <c r="E23" i="37"/>
  <c r="X22" i="37"/>
  <c r="U22" i="37"/>
  <c r="Q22" i="37"/>
  <c r="K22" i="37"/>
  <c r="H22" i="37"/>
  <c r="E22" i="37"/>
  <c r="X21" i="37"/>
  <c r="U21" i="37"/>
  <c r="Q21" i="37"/>
  <c r="K21" i="37"/>
  <c r="H21" i="37"/>
  <c r="E21" i="37"/>
  <c r="X20" i="37"/>
  <c r="U20" i="37"/>
  <c r="Q20" i="37"/>
  <c r="K20" i="37"/>
  <c r="H20" i="37"/>
  <c r="E20" i="37"/>
  <c r="X19" i="37"/>
  <c r="U19" i="37"/>
  <c r="Q19" i="37"/>
  <c r="K19" i="37"/>
  <c r="H19" i="37"/>
  <c r="E19" i="37"/>
  <c r="X18" i="37"/>
  <c r="U18" i="37"/>
  <c r="Q18" i="37"/>
  <c r="K18" i="37"/>
  <c r="H18" i="37"/>
  <c r="E18" i="37"/>
  <c r="X17" i="37"/>
  <c r="U17" i="37"/>
  <c r="Q17" i="37"/>
  <c r="K17" i="37"/>
  <c r="H17" i="37"/>
  <c r="E17" i="37"/>
  <c r="X16" i="37"/>
  <c r="U16" i="37"/>
  <c r="Q16" i="37"/>
  <c r="K16" i="37"/>
  <c r="H16" i="37"/>
  <c r="E16" i="37"/>
  <c r="X15" i="37"/>
  <c r="U15" i="37"/>
  <c r="Q15" i="37"/>
  <c r="K15" i="37"/>
  <c r="H15" i="37"/>
  <c r="E15" i="37"/>
  <c r="X14" i="37"/>
  <c r="U14" i="37"/>
  <c r="Q14" i="37"/>
  <c r="K14" i="37"/>
  <c r="H14" i="37"/>
  <c r="E14" i="37"/>
  <c r="X13" i="37"/>
  <c r="U13" i="37"/>
  <c r="Q13" i="37"/>
  <c r="K13" i="37"/>
  <c r="H13" i="37"/>
  <c r="E13" i="37"/>
  <c r="X12" i="37"/>
  <c r="U12" i="37"/>
  <c r="Q12" i="37"/>
  <c r="K12" i="37"/>
  <c r="H12" i="37"/>
  <c r="E12" i="37"/>
  <c r="X11" i="37"/>
  <c r="U11" i="37"/>
  <c r="Q11" i="37"/>
  <c r="K11" i="37"/>
  <c r="H11" i="37"/>
  <c r="E11" i="37"/>
  <c r="X10" i="37"/>
  <c r="U10" i="37"/>
  <c r="Q10" i="37"/>
  <c r="K10" i="37"/>
  <c r="H10" i="37"/>
  <c r="E10" i="37"/>
  <c r="X9" i="37"/>
  <c r="U9" i="37"/>
  <c r="Q9" i="37"/>
  <c r="K9" i="37"/>
  <c r="H9" i="37"/>
  <c r="E9" i="37"/>
  <c r="X8" i="37"/>
  <c r="U8" i="37"/>
  <c r="Q8" i="37"/>
  <c r="K8" i="37"/>
  <c r="H8" i="37"/>
  <c r="E8" i="37"/>
  <c r="W7" i="37"/>
  <c r="V7" i="37"/>
  <c r="T7" i="37"/>
  <c r="S7" i="37"/>
  <c r="R7" i="37"/>
  <c r="P7" i="37"/>
  <c r="O7" i="37"/>
  <c r="M7" i="37"/>
  <c r="L7" i="37"/>
  <c r="J7" i="37"/>
  <c r="I7" i="37"/>
  <c r="G7" i="37"/>
  <c r="F7" i="37"/>
  <c r="D7" i="37"/>
  <c r="C7" i="37"/>
  <c r="B7" i="37"/>
  <c r="E19" i="25"/>
  <c r="E20" i="25"/>
  <c r="D19" i="25"/>
  <c r="D20" i="25"/>
  <c r="E9" i="25"/>
  <c r="E10" i="25"/>
  <c r="E11" i="25"/>
  <c r="E12" i="25"/>
  <c r="E13" i="25"/>
  <c r="D9" i="25"/>
  <c r="D10" i="25"/>
  <c r="D11" i="25"/>
  <c r="D12" i="25"/>
  <c r="D13" i="25"/>
  <c r="X23" i="30"/>
  <c r="U23" i="30"/>
  <c r="Q23" i="30"/>
  <c r="K23" i="30"/>
  <c r="H23" i="30"/>
  <c r="E23" i="30"/>
  <c r="X22" i="30"/>
  <c r="U22" i="30"/>
  <c r="Q22" i="30"/>
  <c r="K22" i="30"/>
  <c r="H22" i="30"/>
  <c r="E22" i="30"/>
  <c r="X21" i="30"/>
  <c r="U21" i="30"/>
  <c r="Q21" i="30"/>
  <c r="K21" i="30"/>
  <c r="H21" i="30"/>
  <c r="E21" i="30"/>
  <c r="X20" i="30"/>
  <c r="U20" i="30"/>
  <c r="Q20" i="30"/>
  <c r="K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K17" i="30"/>
  <c r="H17" i="30"/>
  <c r="E17" i="30"/>
  <c r="X16" i="30"/>
  <c r="U16" i="30"/>
  <c r="Q16" i="30"/>
  <c r="K16" i="30"/>
  <c r="H16" i="30"/>
  <c r="E16" i="30"/>
  <c r="X15" i="30"/>
  <c r="U15" i="30"/>
  <c r="Q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K11" i="30"/>
  <c r="H11" i="30"/>
  <c r="E11" i="30"/>
  <c r="X10" i="30"/>
  <c r="U10" i="30"/>
  <c r="Q10" i="30"/>
  <c r="K10" i="30"/>
  <c r="H10" i="30"/>
  <c r="E10" i="30"/>
  <c r="X9" i="30"/>
  <c r="U9" i="30"/>
  <c r="Q9" i="30"/>
  <c r="K9" i="30"/>
  <c r="H9" i="30"/>
  <c r="E9" i="30"/>
  <c r="X8" i="30"/>
  <c r="U8" i="30"/>
  <c r="Q8" i="30"/>
  <c r="K8" i="30"/>
  <c r="H8" i="30"/>
  <c r="E8" i="30"/>
  <c r="X7" i="30"/>
  <c r="U7" i="30"/>
  <c r="Q7" i="30"/>
  <c r="K7" i="30"/>
  <c r="H7" i="30"/>
  <c r="E7" i="30"/>
  <c r="W6" i="30"/>
  <c r="V6" i="30"/>
  <c r="T6" i="30"/>
  <c r="S6" i="30"/>
  <c r="R6" i="30"/>
  <c r="P6" i="30"/>
  <c r="O6" i="30"/>
  <c r="M6" i="30"/>
  <c r="L6" i="30"/>
  <c r="J6" i="30"/>
  <c r="I6" i="30"/>
  <c r="G6" i="30"/>
  <c r="F6" i="30"/>
  <c r="D6" i="30"/>
  <c r="C6" i="30"/>
  <c r="B6" i="30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W6" i="31"/>
  <c r="V6" i="31"/>
  <c r="P6" i="31"/>
  <c r="O6" i="31"/>
  <c r="J6" i="31"/>
  <c r="I6" i="31"/>
  <c r="G6" i="31"/>
  <c r="F6" i="31"/>
  <c r="D6" i="31"/>
  <c r="C6" i="31"/>
  <c r="B6" i="31"/>
  <c r="X23" i="34"/>
  <c r="U23" i="34"/>
  <c r="Q23" i="34"/>
  <c r="E23" i="34"/>
  <c r="X22" i="34"/>
  <c r="U22" i="34"/>
  <c r="Q22" i="34"/>
  <c r="E22" i="34"/>
  <c r="X21" i="34"/>
  <c r="U21" i="34"/>
  <c r="Q21" i="34"/>
  <c r="E21" i="34"/>
  <c r="E20" i="34"/>
  <c r="Q18" i="34"/>
  <c r="E18" i="34"/>
  <c r="X17" i="34"/>
  <c r="U17" i="34"/>
  <c r="Q17" i="34"/>
  <c r="E17" i="34"/>
  <c r="X16" i="34"/>
  <c r="U16" i="34"/>
  <c r="Q16" i="34"/>
  <c r="E16" i="34"/>
  <c r="X15" i="34"/>
  <c r="U15" i="34"/>
  <c r="Q15" i="34"/>
  <c r="E15" i="34"/>
  <c r="X14" i="34"/>
  <c r="U14" i="34"/>
  <c r="Q14" i="34"/>
  <c r="E14" i="34"/>
  <c r="X13" i="34"/>
  <c r="U13" i="34"/>
  <c r="Q13" i="34"/>
  <c r="E13" i="34"/>
  <c r="X12" i="34"/>
  <c r="U12" i="34"/>
  <c r="Q12" i="34"/>
  <c r="E12" i="34"/>
  <c r="X11" i="34"/>
  <c r="U11" i="34"/>
  <c r="Q11" i="34"/>
  <c r="E11" i="34"/>
  <c r="X10" i="34"/>
  <c r="U10" i="34"/>
  <c r="Q10" i="34"/>
  <c r="E10" i="34"/>
  <c r="X9" i="34"/>
  <c r="U9" i="34"/>
  <c r="Q9" i="34"/>
  <c r="E9" i="34"/>
  <c r="X8" i="34"/>
  <c r="U8" i="34"/>
  <c r="Q8" i="34"/>
  <c r="H8" i="34"/>
  <c r="E8" i="34"/>
  <c r="X7" i="34"/>
  <c r="U7" i="34"/>
  <c r="Q7" i="34"/>
  <c r="E7" i="34"/>
  <c r="W6" i="34"/>
  <c r="V6" i="34"/>
  <c r="T6" i="34"/>
  <c r="S6" i="34"/>
  <c r="R6" i="34"/>
  <c r="P6" i="34"/>
  <c r="O6" i="34"/>
  <c r="M6" i="34"/>
  <c r="L6" i="34"/>
  <c r="J6" i="34"/>
  <c r="I6" i="34"/>
  <c r="G6" i="34"/>
  <c r="F6" i="34"/>
  <c r="D6" i="34"/>
  <c r="C6" i="34"/>
  <c r="B6" i="34"/>
  <c r="D18" i="24"/>
  <c r="D17" i="24"/>
  <c r="D7" i="24"/>
  <c r="D9" i="24"/>
  <c r="H6" i="34" l="1"/>
  <c r="N6" i="34"/>
  <c r="X6" i="30"/>
  <c r="H7" i="44"/>
  <c r="Q7" i="37"/>
  <c r="X7" i="44"/>
  <c r="U7" i="44"/>
  <c r="E7" i="44"/>
  <c r="X6" i="34"/>
  <c r="Q7" i="44"/>
  <c r="X7" i="37"/>
  <c r="N7" i="37"/>
  <c r="H7" i="37"/>
  <c r="N7" i="44"/>
  <c r="K7" i="44"/>
  <c r="U7" i="37"/>
  <c r="K7" i="37"/>
  <c r="E7" i="37"/>
  <c r="N6" i="30"/>
  <c r="H6" i="30"/>
  <c r="U6" i="30"/>
  <c r="Q6" i="30"/>
  <c r="K6" i="30"/>
  <c r="E6" i="30"/>
  <c r="Q6" i="34"/>
  <c r="U6" i="34"/>
  <c r="K6" i="34"/>
  <c r="E6" i="34"/>
  <c r="X23" i="29"/>
  <c r="U23" i="29"/>
  <c r="Q23" i="29"/>
  <c r="K23" i="29"/>
  <c r="H23" i="29"/>
  <c r="X22" i="29"/>
  <c r="U22" i="29"/>
  <c r="Q22" i="29"/>
  <c r="K22" i="29"/>
  <c r="H22" i="29"/>
  <c r="X21" i="29"/>
  <c r="U21" i="29"/>
  <c r="Q21" i="29"/>
  <c r="X20" i="29"/>
  <c r="U20" i="29"/>
  <c r="Q20" i="29"/>
  <c r="K20" i="29"/>
  <c r="X19" i="29"/>
  <c r="U19" i="29"/>
  <c r="Q19" i="29"/>
  <c r="X18" i="29"/>
  <c r="U18" i="29"/>
  <c r="Q18" i="29"/>
  <c r="X17" i="29"/>
  <c r="U17" i="29"/>
  <c r="Q17" i="29"/>
  <c r="K17" i="29"/>
  <c r="X16" i="29"/>
  <c r="U16" i="29"/>
  <c r="Q16" i="29"/>
  <c r="K16" i="29"/>
  <c r="X15" i="29"/>
  <c r="U15" i="29"/>
  <c r="Q15" i="29"/>
  <c r="X14" i="29"/>
  <c r="U14" i="29"/>
  <c r="Q14" i="29"/>
  <c r="K14" i="29"/>
  <c r="X13" i="29"/>
  <c r="U13" i="29"/>
  <c r="Q13" i="29"/>
  <c r="H13" i="29"/>
  <c r="X12" i="29"/>
  <c r="U12" i="29"/>
  <c r="Q12" i="29"/>
  <c r="K12" i="29"/>
  <c r="H12" i="29"/>
  <c r="X11" i="29"/>
  <c r="U11" i="29"/>
  <c r="Q11" i="29"/>
  <c r="K11" i="29"/>
  <c r="X10" i="29"/>
  <c r="U10" i="29"/>
  <c r="Q10" i="29"/>
  <c r="X9" i="29"/>
  <c r="U9" i="29"/>
  <c r="Q9" i="29"/>
  <c r="X8" i="29"/>
  <c r="U8" i="29"/>
  <c r="Q8" i="29"/>
  <c r="K8" i="29"/>
  <c r="H8" i="29"/>
  <c r="X7" i="29"/>
  <c r="U7" i="29"/>
  <c r="Q7" i="29"/>
  <c r="W6" i="29"/>
  <c r="V6" i="29"/>
  <c r="T6" i="29"/>
  <c r="S6" i="29"/>
  <c r="R6" i="29"/>
  <c r="P6" i="29"/>
  <c r="O6" i="29"/>
  <c r="M6" i="29"/>
  <c r="L6" i="29"/>
  <c r="G6" i="29"/>
  <c r="F6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D6" i="29"/>
  <c r="C6" i="29"/>
  <c r="B6" i="29"/>
  <c r="E16" i="42"/>
  <c r="E17" i="42"/>
  <c r="D17" i="42"/>
  <c r="D16" i="42"/>
  <c r="E6" i="42"/>
  <c r="E7" i="42"/>
  <c r="E8" i="42"/>
  <c r="E9" i="42"/>
  <c r="E10" i="42"/>
  <c r="D6" i="42"/>
  <c r="D7" i="42"/>
  <c r="D8" i="42"/>
  <c r="D10" i="42"/>
  <c r="X7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W6" i="39"/>
  <c r="V6" i="39"/>
  <c r="U7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T6" i="39"/>
  <c r="S6" i="39"/>
  <c r="R6" i="39"/>
  <c r="Q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P6" i="39"/>
  <c r="O6" i="39"/>
  <c r="M6" i="39"/>
  <c r="L6" i="39"/>
  <c r="K8" i="39"/>
  <c r="K10" i="39"/>
  <c r="K11" i="39"/>
  <c r="K12" i="39"/>
  <c r="K13" i="39"/>
  <c r="K14" i="39"/>
  <c r="K15" i="39"/>
  <c r="K16" i="39"/>
  <c r="K17" i="39"/>
  <c r="K18" i="39"/>
  <c r="K20" i="39"/>
  <c r="K21" i="39"/>
  <c r="K22" i="39"/>
  <c r="K23" i="39"/>
  <c r="J6" i="39"/>
  <c r="I6" i="39"/>
  <c r="H8" i="39"/>
  <c r="H10" i="39"/>
  <c r="H11" i="39"/>
  <c r="H12" i="39"/>
  <c r="H13" i="39"/>
  <c r="H14" i="39"/>
  <c r="H15" i="39"/>
  <c r="H17" i="39"/>
  <c r="H18" i="39"/>
  <c r="H19" i="39"/>
  <c r="H20" i="39"/>
  <c r="H21" i="39"/>
  <c r="H22" i="39"/>
  <c r="H23" i="39"/>
  <c r="G6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D6" i="39"/>
  <c r="C6" i="39"/>
  <c r="B6" i="39"/>
  <c r="N6" i="29" l="1"/>
  <c r="K6" i="29"/>
  <c r="Q6" i="29"/>
  <c r="U6" i="29"/>
  <c r="E6" i="39"/>
  <c r="H6" i="39"/>
  <c r="N6" i="39"/>
  <c r="K6" i="39"/>
  <c r="X6" i="39"/>
  <c r="U6" i="39"/>
  <c r="X6" i="29"/>
  <c r="H6" i="29"/>
  <c r="E6" i="29"/>
  <c r="Q6" i="39"/>
  <c r="E17" i="23"/>
  <c r="E18" i="23"/>
  <c r="D17" i="23"/>
  <c r="D18" i="23"/>
  <c r="E7" i="23"/>
  <c r="E8" i="23"/>
  <c r="E9" i="23"/>
  <c r="E10" i="23"/>
  <c r="E11" i="23"/>
  <c r="D7" i="23"/>
  <c r="D8" i="23"/>
  <c r="D9" i="23"/>
  <c r="D10" i="23"/>
  <c r="D11" i="23"/>
  <c r="E18" i="43" l="1"/>
  <c r="E17" i="43"/>
  <c r="E11" i="43"/>
  <c r="E10" i="43"/>
  <c r="E9" i="43"/>
  <c r="E8" i="43"/>
  <c r="E7" i="43"/>
  <c r="I20" i="25" l="1"/>
  <c r="H20" i="25"/>
  <c r="I19" i="25"/>
  <c r="H19" i="25"/>
  <c r="I13" i="25"/>
  <c r="H13" i="25"/>
  <c r="I12" i="25"/>
  <c r="H12" i="25"/>
  <c r="I11" i="25"/>
  <c r="H11" i="25"/>
  <c r="I10" i="25"/>
  <c r="H10" i="25"/>
  <c r="I9" i="25"/>
  <c r="H9" i="25"/>
  <c r="E18" i="24"/>
  <c r="E17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<sst xmlns="http://schemas.openxmlformats.org/spreadsheetml/2006/main" count="947" uniqueCount="136">
  <si>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</si>
  <si>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</si>
  <si>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</si>
  <si>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</si>
  <si>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</si>
  <si>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</si>
  <si>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</si>
  <si>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</si>
  <si>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</si>
  <si>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</si>
  <si>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</si>
  <si>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</si>
  <si>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</si>
  <si>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</si>
  <si>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</si>
  <si>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</si>
  <si>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</si>
  <si>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</si>
  <si>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</si>
  <si>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</si>
  <si>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</si>
  <si>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</si>
  <si>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</si>
  <si>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</si>
  <si>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</si>
  <si>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</si>
  <si>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</si>
  <si>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</si>
  <si>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</si>
  <si>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</si>
  <si>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</si>
  <si>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</si>
  <si>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</si>
  <si>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</si>
  <si>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</si>
  <si>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</si>
  <si>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</si>
  <si>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</si>
  <si>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</si>
  <si>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</si>
  <si>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</si>
  <si>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</si>
  <si>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</si>
  <si>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</si>
  <si>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</si>
  <si>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</si>
  <si>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</si>
  <si>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</si>
  <si>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</si>
  <si>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</si>
  <si>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</si>
  <si>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</si>
  <si>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</si>
  <si>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</si>
  <si>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</si>
  <si>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</si>
  <si>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</si>
  <si>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</si>
  <si>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</si>
  <si>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</si>
  <si>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</si>
  <si>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</si>
  <si>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</si>
  <si>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</si>
  <si>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</si>
  <si>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</si>
  <si>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</si>
  <si>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</si>
  <si>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</si>
  <si>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</si>
  <si>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</si>
  <si>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</si>
  <si>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 xml:space="preserve">Всього отримували послуги* </t>
  </si>
  <si>
    <t>Отримували послуги на кінець періоду*</t>
  </si>
  <si>
    <t>Всього отримують послуги на кінець періоду*</t>
  </si>
  <si>
    <t>х</t>
  </si>
  <si>
    <t>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</si>
  <si>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</si>
  <si>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у 4,0 р.</t>
  </si>
  <si>
    <t>у 8,0 р.</t>
  </si>
  <si>
    <t>у 26,2 р.</t>
  </si>
  <si>
    <t>у 30,5 р.</t>
  </si>
  <si>
    <t>у 22,0 р.</t>
  </si>
  <si>
    <t>у 4,5 р.</t>
  </si>
  <si>
    <t>січень-липень 2021 р.</t>
  </si>
  <si>
    <t>січень-липень 2022 р.</t>
  </si>
  <si>
    <t xml:space="preserve">  1 серпня           2021 р.</t>
  </si>
  <si>
    <t xml:space="preserve">  1 серпня            2022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</si>
  <si>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січні-липні 2021-2022 рр.                                                                   </t>
    </r>
    <r>
      <rPr>
        <b/>
        <i/>
        <sz val="15"/>
        <rFont val="Times New Roman Cyr"/>
        <family val="1"/>
        <charset val="204"/>
      </rPr>
      <t xml:space="preserve">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</si>
  <si>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січень-липень    2021 р.</t>
  </si>
  <si>
    <t>січень-липень    2022 р.</t>
  </si>
  <si>
    <t>на                            1 серпня             2021 р.</t>
  </si>
  <si>
    <t>на                            1 серпня            2022 р.</t>
  </si>
  <si>
    <t xml:space="preserve">    Надання послуг службою зайнятості Івано-Франківської області особам з інвалідністю у січні-липні 2021-2022 рр.</t>
  </si>
  <si>
    <t>січень-липень       2021 р.</t>
  </si>
  <si>
    <t>січень-липень       2022 р.</t>
  </si>
  <si>
    <t>1 серпня             2021 р.</t>
  </si>
  <si>
    <t>1 серпня             2022 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</si>
  <si>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січні-липні 2021-2022 рр.</t>
  </si>
  <si>
    <t>січень-липень            2021 р.</t>
  </si>
  <si>
    <t>січень-липень            2022 р.</t>
  </si>
  <si>
    <t xml:space="preserve">  1 серпня                  2021 р.</t>
  </si>
  <si>
    <t xml:space="preserve">  1 серпня                  2022 р.</t>
  </si>
  <si>
    <r>
      <t xml:space="preserve"> Надання послуг службою зайнятості Івано-Франківської області внутрішньо переміщеним особам, що отримали довідку  про взяття на облік у січні-липні 2021-2022 рр.   </t>
    </r>
    <r>
      <rPr>
        <i/>
        <sz val="13.6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</si>
  <si>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 Івано-Франківської області                                                                 молоді у віці до 35 років у січні-липні 2021-2022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</si>
  <si>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січні-липні 2021-2022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</si>
  <si>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січні-липні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</si>
  <si>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січні-липні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</si>
  <si>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січні-липні 2021 - 2022 рр.</t>
    </r>
  </si>
  <si>
    <t>у 13,7 р.</t>
  </si>
  <si>
    <t>у 120,0 р.</t>
  </si>
  <si>
    <t>у 14,3 р.</t>
  </si>
  <si>
    <t>у 12,7 р.</t>
  </si>
  <si>
    <t>у 33,5 р.</t>
  </si>
  <si>
    <t>у 23,3 р.</t>
  </si>
  <si>
    <t>у 21,0 р.</t>
  </si>
  <si>
    <t>у 183,0 р.</t>
  </si>
  <si>
    <t>у 13,4 р.</t>
  </si>
  <si>
    <t>у 7,0 р.</t>
  </si>
  <si>
    <t>у 6,3 р.</t>
  </si>
  <si>
    <t>у 31,0 р.</t>
  </si>
  <si>
    <t>у 9,7 р.</t>
  </si>
  <si>
    <t>у 2,2 р.</t>
  </si>
  <si>
    <t>у 27,3 р.</t>
  </si>
  <si>
    <t>у 13,3 р.</t>
  </si>
  <si>
    <t>у 60,0 р.</t>
  </si>
  <si>
    <t>у 12,3 р.</t>
  </si>
  <si>
    <t>у 66,0 р.</t>
  </si>
  <si>
    <t>у 22,3 р.</t>
  </si>
  <si>
    <t>у 28,0 р.</t>
  </si>
  <si>
    <t>у 51,1 р.</t>
  </si>
  <si>
    <t>у 22,8 р.</t>
  </si>
  <si>
    <t>у 40,0 р.</t>
  </si>
  <si>
    <t>у 56,8 р.</t>
  </si>
  <si>
    <t>у 23,4 р.</t>
  </si>
  <si>
    <t>у 38,0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</si>
</sst>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b/>
      <sz val="13.6"/>
      <name val="Times New Roman Cyr"/>
      <family val="1"/>
      <charset val="204"/>
    </font>
    <font>
      <i/>
      <sz val="13.6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 Cyr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7" fillId="0" borderId="0"/>
    <xf numFmtId="0" fontId="49" fillId="0" borderId="0"/>
    <xf numFmtId="0" fontId="50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</cellStyleXfs>
  <cellXfs count="270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30" fillId="0" borderId="0" xfId="8" applyFont="1" applyAlignment="1">
      <alignment vertical="center" wrapText="1"/>
    </xf>
    <xf numFmtId="0" fontId="30" fillId="0" borderId="0" xfId="7" applyFont="1"/>
    <xf numFmtId="165" fontId="30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8" fillId="0" borderId="6" xfId="12" applyFont="1" applyFill="1" applyBorder="1" applyAlignment="1">
      <alignment horizontal="center" vertical="center" wrapText="1"/>
    </xf>
    <xf numFmtId="1" fontId="38" fillId="0" borderId="6" xfId="12" applyNumberFormat="1" applyFont="1" applyFill="1" applyBorder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3" fontId="31" fillId="0" borderId="0" xfId="12" applyNumberFormat="1" applyFont="1" applyFill="1" applyAlignment="1">
      <alignment vertical="center"/>
    </xf>
    <xf numFmtId="3" fontId="31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/>
    <xf numFmtId="0" fontId="28" fillId="0" borderId="0" xfId="12" applyFont="1" applyFill="1"/>
    <xf numFmtId="0" fontId="28" fillId="0" borderId="0" xfId="12" applyFont="1" applyFill="1" applyAlignment="1">
      <alignment horizontal="center" vertical="top"/>
    </xf>
    <xf numFmtId="0" fontId="29" fillId="0" borderId="0" xfId="12" applyFont="1" applyFill="1"/>
    <xf numFmtId="0" fontId="36" fillId="0" borderId="0" xfId="12" applyFont="1" applyFill="1"/>
    <xf numFmtId="0" fontId="27" fillId="0" borderId="0" xfId="13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0" fillId="0" borderId="6" xfId="6" applyNumberFormat="1" applyFont="1" applyFill="1" applyBorder="1" applyAlignment="1" applyProtection="1">
      <alignment horizontal="center"/>
    </xf>
    <xf numFmtId="1" fontId="40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28" fillId="0" borderId="0" xfId="13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2" fillId="0" borderId="1" xfId="6" applyNumberFormat="1" applyFont="1" applyFill="1" applyBorder="1" applyAlignment="1" applyProtection="1">
      <protection locked="0"/>
    </xf>
    <xf numFmtId="1" fontId="42" fillId="2" borderId="1" xfId="6" applyNumberFormat="1" applyFont="1" applyFill="1" applyBorder="1" applyAlignment="1" applyProtection="1">
      <protection locked="0"/>
    </xf>
    <xf numFmtId="1" fontId="43" fillId="0" borderId="0" xfId="6" applyNumberFormat="1" applyFont="1" applyFill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4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2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2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3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3" fillId="0" borderId="6" xfId="14" applyNumberFormat="1" applyFont="1" applyFill="1" applyBorder="1" applyAlignment="1" applyProtection="1">
      <alignment horizontal="center"/>
    </xf>
    <xf numFmtId="1" fontId="43" fillId="2" borderId="6" xfId="14" applyNumberFormat="1" applyFont="1" applyFill="1" applyBorder="1" applyAlignment="1" applyProtection="1">
      <alignment horizontal="center"/>
    </xf>
    <xf numFmtId="1" fontId="43" fillId="2" borderId="0" xfId="14" applyNumberFormat="1" applyFont="1" applyFill="1" applyBorder="1" applyAlignment="1" applyProtection="1">
      <alignment horizontal="center"/>
    </xf>
    <xf numFmtId="1" fontId="43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9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45" fillId="0" borderId="0" xfId="12" applyFont="1" applyFill="1" applyBorder="1"/>
    <xf numFmtId="0" fontId="46" fillId="0" borderId="6" xfId="12" applyFont="1" applyFill="1" applyBorder="1" applyAlignment="1">
      <alignment horizontal="center" wrapText="1"/>
    </xf>
    <xf numFmtId="1" fontId="46" fillId="0" borderId="6" xfId="12" applyNumberFormat="1" applyFont="1" applyFill="1" applyBorder="1" applyAlignment="1">
      <alignment horizontal="center" wrapText="1"/>
    </xf>
    <xf numFmtId="0" fontId="46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9" fillId="0" borderId="1" xfId="6" applyNumberFormat="1" applyFont="1" applyFill="1" applyBorder="1" applyAlignment="1" applyProtection="1">
      <alignment horizontal="center"/>
      <protection locked="0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 wrapText="1"/>
    </xf>
    <xf numFmtId="164" fontId="51" fillId="0" borderId="6" xfId="12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5" fillId="0" borderId="0" xfId="12" applyNumberFormat="1" applyFont="1" applyFill="1" applyAlignment="1">
      <alignment vertical="center"/>
    </xf>
    <xf numFmtId="0" fontId="55" fillId="0" borderId="0" xfId="12" applyFont="1" applyFill="1" applyAlignment="1">
      <alignment vertical="center"/>
    </xf>
    <xf numFmtId="0" fontId="56" fillId="0" borderId="0" xfId="12" applyFont="1" applyFill="1"/>
    <xf numFmtId="1" fontId="57" fillId="0" borderId="0" xfId="6" applyNumberFormat="1" applyFont="1" applyFill="1" applyBorder="1" applyAlignment="1" applyProtection="1">
      <alignment vertical="center"/>
      <protection locked="0"/>
    </xf>
    <xf numFmtId="164" fontId="58" fillId="2" borderId="0" xfId="14" applyNumberFormat="1" applyFont="1" applyFill="1" applyBorder="1" applyAlignment="1" applyProtection="1">
      <alignment horizontal="center" vertical="center"/>
    </xf>
    <xf numFmtId="164" fontId="58" fillId="0" borderId="0" xfId="14" applyNumberFormat="1" applyFont="1" applyBorder="1" applyAlignment="1" applyProtection="1">
      <alignment horizontal="center" vertical="center"/>
    </xf>
    <xf numFmtId="1" fontId="54" fillId="0" borderId="0" xfId="14" applyNumberFormat="1" applyFont="1" applyFill="1" applyBorder="1" applyAlignment="1" applyProtection="1">
      <alignment vertical="center"/>
      <protection locked="0"/>
    </xf>
    <xf numFmtId="0" fontId="31" fillId="0" borderId="3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3" fontId="30" fillId="0" borderId="0" xfId="8" applyNumberFormat="1" applyFont="1" applyAlignment="1">
      <alignment vertical="center" wrapText="1"/>
    </xf>
    <xf numFmtId="0" fontId="64" fillId="0" borderId="10" xfId="13" applyFont="1" applyFill="1" applyBorder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9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40" fillId="0" borderId="6" xfId="6" applyNumberFormat="1" applyFont="1" applyFill="1" applyBorder="1" applyAlignment="1" applyProtection="1">
      <alignment horizontal="center" vertical="center"/>
    </xf>
    <xf numFmtId="1" fontId="40" fillId="0" borderId="0" xfId="6" applyNumberFormat="1" applyFont="1" applyFill="1" applyAlignment="1" applyProtection="1">
      <alignment vertical="center"/>
      <protection locked="0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63" fillId="0" borderId="5" xfId="6" applyNumberFormat="1" applyFont="1" applyFill="1" applyBorder="1" applyAlignment="1" applyProtection="1">
      <alignment horizontal="center" vertical="center"/>
      <protection locked="0"/>
    </xf>
    <xf numFmtId="0" fontId="36" fillId="0" borderId="0" xfId="12" applyFont="1" applyFill="1" applyAlignment="1">
      <alignment vertical="center" wrapText="1"/>
    </xf>
    <xf numFmtId="49" fontId="36" fillId="0" borderId="2" xfId="12" applyNumberFormat="1" applyFont="1" applyFill="1" applyBorder="1" applyAlignment="1">
      <alignment horizontal="center" vertical="center" wrapText="1"/>
    </xf>
    <xf numFmtId="0" fontId="65" fillId="0" borderId="6" xfId="12" applyFont="1" applyFill="1" applyBorder="1" applyAlignment="1">
      <alignment horizontal="center" vertical="center" wrapText="1"/>
    </xf>
    <xf numFmtId="49" fontId="36" fillId="0" borderId="6" xfId="12" applyNumberFormat="1" applyFont="1" applyFill="1" applyBorder="1" applyAlignment="1">
      <alignment horizontal="center" vertical="center" wrapText="1"/>
    </xf>
    <xf numFmtId="1" fontId="63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2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3" fontId="11" fillId="0" borderId="0" xfId="8" applyNumberFormat="1" applyFont="1" applyAlignment="1">
      <alignment vertical="center" wrapText="1"/>
    </xf>
    <xf numFmtId="1" fontId="2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4" applyNumberFormat="1" applyFont="1" applyFill="1" applyBorder="1" applyAlignment="1" applyProtection="1">
      <alignment horizontal="center"/>
    </xf>
    <xf numFmtId="1" fontId="1" fillId="2" borderId="6" xfId="14" applyNumberFormat="1" applyFont="1" applyFill="1" applyBorder="1" applyAlignment="1" applyProtection="1">
      <alignment horizontal="center" vertical="center" wrapText="1"/>
    </xf>
    <xf numFmtId="1" fontId="1" fillId="2" borderId="0" xfId="14" applyNumberFormat="1" applyFont="1" applyFill="1" applyBorder="1" applyAlignment="1" applyProtection="1">
      <alignment horizontal="center"/>
    </xf>
    <xf numFmtId="1" fontId="1" fillId="0" borderId="0" xfId="14" applyNumberFormat="1" applyFont="1" applyFill="1" applyBorder="1" applyAlignment="1" applyProtection="1">
      <alignment horizontal="center"/>
    </xf>
    <xf numFmtId="165" fontId="2" fillId="2" borderId="6" xfId="6" applyNumberFormat="1" applyFont="1" applyFill="1" applyBorder="1" applyAlignment="1" applyProtection="1">
      <alignment horizontal="center" vertical="center" wrapText="1" shrinkToFit="1"/>
    </xf>
    <xf numFmtId="3" fontId="5" fillId="2" borderId="6" xfId="7" applyNumberFormat="1" applyFont="1" applyFill="1" applyBorder="1" applyAlignment="1">
      <alignment horizontal="center" vertical="center" wrapText="1"/>
    </xf>
    <xf numFmtId="1" fontId="6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6" xfId="0" applyFont="1" applyFill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2" fillId="0" borderId="10" xfId="7" applyFont="1" applyBorder="1" applyAlignment="1">
      <alignment horizontal="left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64" fillId="0" borderId="10" xfId="13" applyFont="1" applyFill="1" applyBorder="1" applyAlignment="1">
      <alignment horizontal="left" vertical="center" wrapText="1"/>
    </xf>
    <xf numFmtId="0" fontId="23" fillId="0" borderId="1" xfId="12" applyFont="1" applyFill="1" applyBorder="1" applyAlignment="1">
      <alignment horizontal="right" vertical="top"/>
    </xf>
    <xf numFmtId="0" fontId="23" fillId="0" borderId="0" xfId="12" applyFont="1" applyFill="1" applyBorder="1" applyAlignment="1">
      <alignment horizontal="center" vertical="top"/>
    </xf>
    <xf numFmtId="0" fontId="31" fillId="0" borderId="3" xfId="12" applyFont="1" applyFill="1" applyBorder="1" applyAlignment="1">
      <alignment horizontal="center" vertical="center" wrapText="1"/>
    </xf>
    <xf numFmtId="0" fontId="31" fillId="0" borderId="11" xfId="12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0" fontId="59" fillId="0" borderId="0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center" vertical="top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41" fillId="0" borderId="0" xfId="12" applyFont="1" applyFill="1" applyBorder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66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8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0" fontId="70" fillId="0" borderId="0" xfId="0" applyFont="1" applyBorder="1" applyAlignment="1">
      <alignment horizontal="center"/>
    </xf>
    <xf numFmtId="3" fontId="11" fillId="0" borderId="0" xfId="8" applyNumberFormat="1" applyFont="1" applyFill="1" applyAlignment="1">
      <alignment vertical="center" wrapText="1"/>
    </xf>
  </cellXfs>
  <cellStyles count="27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600075</xdr:colOff>
      <xdr:row>15</xdr:row>
      <xdr:rowOff>85725</xdr:rowOff>
    </xdr:from>
    <xdr:to>
      <xdr:col>6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15</xdr:row>
      <xdr:rowOff>85725</xdr:rowOff>
    </xdr:from>
    <xdr:to>
      <xdr:col>9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600075</xdr:colOff>
      <xdr:row>15</xdr:row>
      <xdr:rowOff>85725</xdr:rowOff>
    </xdr:from>
    <xdr:to>
      <xdr:col>12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15</xdr:row>
      <xdr:rowOff>85725</xdr:rowOff>
    </xdr:from>
    <xdr:to>
      <xdr:col>15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15</xdr:row>
      <xdr:rowOff>85725</xdr:rowOff>
    </xdr:from>
    <xdr:to>
      <xdr:col>19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15</xdr:row>
      <xdr:rowOff>85725</xdr:rowOff>
    </xdr:from>
    <xdr:to>
      <xdr:col>22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15</xdr:row>
      <xdr:rowOff>85725</xdr:rowOff>
    </xdr:from>
    <xdr:to>
      <xdr:col>17</xdr:col>
      <xdr:colOff>600075</xdr:colOff>
      <xdr:row>15</xdr:row>
      <xdr:rowOff>85725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600075</xdr:colOff>
      <xdr:row>15</xdr:row>
      <xdr:rowOff>85725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057400" y="5010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561975</xdr:colOff>
      <xdr:row>15</xdr:row>
      <xdr:rowOff>85725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34427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17</xdr:row>
      <xdr:rowOff>85725</xdr:rowOff>
    </xdr:from>
    <xdr:to>
      <xdr:col>3</xdr:col>
      <xdr:colOff>504825</xdr:colOff>
      <xdr:row>17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1877675" y="5162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504825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87767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A26" sqref="A26"/>
    </sheetView>
  </sheetViews>
  <sheetFormatPr defaultColWidth="8" defaultRowHeight="12.75" x14ac:dyDescent="0.2"/>
  <cols>
    <col min="1" max="1" width="61.28515625" style="3" customWidth="1"/>
    <col min="2" max="2" width="19" style="15" customWidth="1"/>
    <col min="3" max="3" width="21.85546875" style="15" customWidth="1"/>
    <col min="4" max="5" width="13.7109375" style="3" customWidth="1"/>
    <col min="6" max="16384" width="8" style="3"/>
  </cols>
  <sheetData>
    <row r="1" spans="1:11" ht="69.75" customHeight="1" x14ac:dyDescent="0.2">
      <c r="A1" s="215" t="s">
        <v>35</v>
      </c>
      <c r="B1" s="215"/>
      <c r="C1" s="215"/>
      <c r="D1" s="215"/>
      <c r="E1" s="215"/>
    </row>
    <row r="2" spans="1:11" ht="8.25" customHeight="1" x14ac:dyDescent="0.2">
      <c r="A2" s="215"/>
      <c r="B2" s="215"/>
      <c r="C2" s="215"/>
      <c r="D2" s="215"/>
      <c r="E2" s="215"/>
    </row>
    <row r="3" spans="1:11" s="4" customFormat="1" ht="24" customHeight="1" x14ac:dyDescent="0.25">
      <c r="A3" s="220" t="s">
        <v>0</v>
      </c>
      <c r="B3" s="216" t="s">
        <v>84</v>
      </c>
      <c r="C3" s="216" t="s">
        <v>85</v>
      </c>
      <c r="D3" s="218" t="s">
        <v>1</v>
      </c>
      <c r="E3" s="219"/>
    </row>
    <row r="4" spans="1:11" s="4" customFormat="1" ht="27.75" customHeight="1" x14ac:dyDescent="0.25">
      <c r="A4" s="221"/>
      <c r="B4" s="217"/>
      <c r="C4" s="217"/>
      <c r="D4" s="5" t="s">
        <v>2</v>
      </c>
      <c r="E4" s="6" t="s">
        <v>41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76</v>
      </c>
      <c r="B6" s="126" t="s">
        <v>75</v>
      </c>
      <c r="C6" s="136">
        <v>3956</v>
      </c>
      <c r="D6" s="129" t="s">
        <v>70</v>
      </c>
      <c r="E6" s="129" t="s">
        <v>70</v>
      </c>
      <c r="K6" s="12"/>
    </row>
    <row r="7" spans="1:11" s="4" customFormat="1" ht="30" customHeight="1" x14ac:dyDescent="0.25">
      <c r="A7" s="10" t="s">
        <v>36</v>
      </c>
      <c r="B7" s="136">
        <v>4918</v>
      </c>
      <c r="C7" s="136">
        <v>3859</v>
      </c>
      <c r="D7" s="11">
        <f t="shared" ref="D7:D11" si="0">C7/B7*100</f>
        <v>78.466856445709638</v>
      </c>
      <c r="E7" s="128">
        <f t="shared" ref="E7:E11" si="1">C7-B7</f>
        <v>-1059</v>
      </c>
      <c r="K7" s="12"/>
    </row>
    <row r="8" spans="1:11" s="4" customFormat="1" ht="45" customHeight="1" x14ac:dyDescent="0.25">
      <c r="A8" s="13" t="s">
        <v>37</v>
      </c>
      <c r="B8" s="136">
        <v>993</v>
      </c>
      <c r="C8" s="136">
        <v>614</v>
      </c>
      <c r="D8" s="11">
        <f t="shared" si="0"/>
        <v>61.832829808660627</v>
      </c>
      <c r="E8" s="128">
        <f t="shared" si="1"/>
        <v>-379</v>
      </c>
      <c r="K8" s="12"/>
    </row>
    <row r="9" spans="1:11" s="4" customFormat="1" ht="30" customHeight="1" x14ac:dyDescent="0.25">
      <c r="A9" s="14" t="s">
        <v>38</v>
      </c>
      <c r="B9" s="136">
        <v>478</v>
      </c>
      <c r="C9" s="136">
        <v>264</v>
      </c>
      <c r="D9" s="11">
        <f t="shared" si="0"/>
        <v>55.230125523012553</v>
      </c>
      <c r="E9" s="128">
        <f t="shared" si="1"/>
        <v>-214</v>
      </c>
      <c r="K9" s="12"/>
    </row>
    <row r="10" spans="1:11" s="4" customFormat="1" ht="45.75" customHeight="1" x14ac:dyDescent="0.25">
      <c r="A10" s="14" t="s">
        <v>29</v>
      </c>
      <c r="B10" s="136">
        <v>84</v>
      </c>
      <c r="C10" s="136">
        <v>16</v>
      </c>
      <c r="D10" s="11">
        <f t="shared" si="0"/>
        <v>19.047619047619047</v>
      </c>
      <c r="E10" s="128">
        <f t="shared" si="1"/>
        <v>-68</v>
      </c>
      <c r="K10" s="12"/>
    </row>
    <row r="11" spans="1:11" s="4" customFormat="1" ht="43.5" customHeight="1" x14ac:dyDescent="0.25">
      <c r="A11" s="14" t="s">
        <v>39</v>
      </c>
      <c r="B11" s="136">
        <v>4714</v>
      </c>
      <c r="C11" s="136">
        <v>3625</v>
      </c>
      <c r="D11" s="11">
        <f t="shared" si="0"/>
        <v>76.898599915146377</v>
      </c>
      <c r="E11" s="128">
        <f t="shared" si="1"/>
        <v>-1089</v>
      </c>
      <c r="K11" s="12"/>
    </row>
    <row r="12" spans="1:11" s="4" customFormat="1" ht="12.75" customHeight="1" x14ac:dyDescent="0.25">
      <c r="A12" s="223" t="s">
        <v>4</v>
      </c>
      <c r="B12" s="224"/>
      <c r="C12" s="224"/>
      <c r="D12" s="224"/>
      <c r="E12" s="224"/>
      <c r="K12" s="12"/>
    </row>
    <row r="13" spans="1:11" s="4" customFormat="1" ht="15" customHeight="1" x14ac:dyDescent="0.25">
      <c r="A13" s="225"/>
      <c r="B13" s="226"/>
      <c r="C13" s="226"/>
      <c r="D13" s="226"/>
      <c r="E13" s="226"/>
      <c r="K13" s="12"/>
    </row>
    <row r="14" spans="1:11" s="4" customFormat="1" ht="24" customHeight="1" x14ac:dyDescent="0.25">
      <c r="A14" s="220" t="s">
        <v>0</v>
      </c>
      <c r="B14" s="227" t="s">
        <v>86</v>
      </c>
      <c r="C14" s="227" t="s">
        <v>87</v>
      </c>
      <c r="D14" s="218" t="s">
        <v>1</v>
      </c>
      <c r="E14" s="219"/>
      <c r="K14" s="12"/>
    </row>
    <row r="15" spans="1:11" ht="30.75" customHeight="1" x14ac:dyDescent="0.2">
      <c r="A15" s="221"/>
      <c r="B15" s="227"/>
      <c r="C15" s="227"/>
      <c r="D15" s="5" t="s">
        <v>2</v>
      </c>
      <c r="E15" s="6" t="s">
        <v>42</v>
      </c>
      <c r="K15" s="12"/>
    </row>
    <row r="16" spans="1:11" ht="30" customHeight="1" x14ac:dyDescent="0.2">
      <c r="A16" s="10" t="s">
        <v>76</v>
      </c>
      <c r="B16" s="126" t="s">
        <v>75</v>
      </c>
      <c r="C16" s="138">
        <v>1548</v>
      </c>
      <c r="D16" s="129" t="s">
        <v>70</v>
      </c>
      <c r="E16" s="129" t="s">
        <v>70</v>
      </c>
      <c r="K16" s="12"/>
    </row>
    <row r="17" spans="1:11" ht="30" customHeight="1" x14ac:dyDescent="0.2">
      <c r="A17" s="1" t="s">
        <v>36</v>
      </c>
      <c r="B17" s="138">
        <v>1949</v>
      </c>
      <c r="C17" s="138">
        <v>1524</v>
      </c>
      <c r="D17" s="145">
        <f t="shared" ref="D17:D18" si="2">C17/B17*100</f>
        <v>78.193945613134943</v>
      </c>
      <c r="E17" s="146">
        <f t="shared" ref="E17:E18" si="3">C17-B17</f>
        <v>-425</v>
      </c>
      <c r="K17" s="12"/>
    </row>
    <row r="18" spans="1:11" ht="30" customHeight="1" x14ac:dyDescent="0.2">
      <c r="A18" s="1" t="s">
        <v>40</v>
      </c>
      <c r="B18" s="138">
        <v>1781</v>
      </c>
      <c r="C18" s="138">
        <v>1383</v>
      </c>
      <c r="D18" s="145">
        <f t="shared" si="2"/>
        <v>77.653003930376201</v>
      </c>
      <c r="E18" s="146">
        <f t="shared" si="3"/>
        <v>-398</v>
      </c>
      <c r="K18" s="12"/>
    </row>
    <row r="19" spans="1:11" ht="47.25" customHeight="1" x14ac:dyDescent="0.2">
      <c r="A19" s="222" t="s">
        <v>77</v>
      </c>
      <c r="B19" s="222"/>
      <c r="C19" s="222"/>
      <c r="D19" s="222"/>
      <c r="E19" s="222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zoomScale="90" zoomScaleNormal="85" zoomScaleSheetLayoutView="90" workbookViewId="0">
      <selection activeCell="S30" sqref="S30"/>
    </sheetView>
  </sheetViews>
  <sheetFormatPr defaultRowHeight="15.75" x14ac:dyDescent="0.25"/>
  <cols>
    <col min="1" max="1" width="21.85546875" style="56" customWidth="1"/>
    <col min="2" max="2" width="13.42578125" style="56" customWidth="1"/>
    <col min="3" max="4" width="10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4" width="8.7109375" style="57" customWidth="1"/>
    <col min="15" max="16" width="8.7109375" style="54" customWidth="1"/>
    <col min="17" max="17" width="8.7109375" style="57" customWidth="1"/>
    <col min="18" max="18" width="16.710937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43.15" customHeight="1" x14ac:dyDescent="0.25">
      <c r="A1" s="107"/>
      <c r="B1" s="250" t="s">
        <v>104</v>
      </c>
      <c r="C1" s="250"/>
      <c r="D1" s="250"/>
      <c r="E1" s="250"/>
      <c r="F1" s="250"/>
      <c r="G1" s="250"/>
      <c r="H1" s="250"/>
      <c r="I1" s="250"/>
      <c r="J1" s="250"/>
      <c r="K1" s="250"/>
      <c r="L1" s="43"/>
      <c r="M1" s="43"/>
      <c r="N1" s="43"/>
      <c r="O1" s="44"/>
      <c r="P1" s="44"/>
      <c r="Q1" s="45"/>
      <c r="R1" s="44"/>
      <c r="S1" s="44"/>
      <c r="T1" s="44"/>
      <c r="U1" s="46"/>
      <c r="W1" s="48"/>
      <c r="X1" s="120" t="s">
        <v>22</v>
      </c>
    </row>
    <row r="2" spans="1:25" s="47" customFormat="1" ht="11.2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8"/>
      <c r="X2" s="49" t="s">
        <v>7</v>
      </c>
    </row>
    <row r="3" spans="1:25" s="47" customFormat="1" ht="64.5" customHeight="1" x14ac:dyDescent="0.2">
      <c r="A3" s="251"/>
      <c r="B3" s="164" t="s">
        <v>72</v>
      </c>
      <c r="C3" s="245" t="s">
        <v>14</v>
      </c>
      <c r="D3" s="245"/>
      <c r="E3" s="245"/>
      <c r="F3" s="245" t="s">
        <v>25</v>
      </c>
      <c r="G3" s="245"/>
      <c r="H3" s="245"/>
      <c r="I3" s="245" t="s">
        <v>15</v>
      </c>
      <c r="J3" s="245"/>
      <c r="K3" s="245"/>
      <c r="L3" s="245" t="s">
        <v>9</v>
      </c>
      <c r="M3" s="245"/>
      <c r="N3" s="245"/>
      <c r="O3" s="245" t="s">
        <v>10</v>
      </c>
      <c r="P3" s="245"/>
      <c r="Q3" s="245"/>
      <c r="R3" s="172" t="s">
        <v>74</v>
      </c>
      <c r="S3" s="246" t="s">
        <v>17</v>
      </c>
      <c r="T3" s="246"/>
      <c r="U3" s="246"/>
      <c r="V3" s="245" t="s">
        <v>16</v>
      </c>
      <c r="W3" s="245"/>
      <c r="X3" s="245"/>
    </row>
    <row r="4" spans="1:25" s="187" customFormat="1" ht="27.75" customHeight="1" x14ac:dyDescent="0.25">
      <c r="A4" s="251"/>
      <c r="B4" s="179" t="s">
        <v>71</v>
      </c>
      <c r="C4" s="179" t="s">
        <v>66</v>
      </c>
      <c r="D4" s="179" t="s">
        <v>71</v>
      </c>
      <c r="E4" s="185" t="s">
        <v>2</v>
      </c>
      <c r="F4" s="179" t="s">
        <v>66</v>
      </c>
      <c r="G4" s="179" t="s">
        <v>71</v>
      </c>
      <c r="H4" s="185" t="s">
        <v>2</v>
      </c>
      <c r="I4" s="179" t="s">
        <v>66</v>
      </c>
      <c r="J4" s="179" t="s">
        <v>71</v>
      </c>
      <c r="K4" s="185" t="s">
        <v>2</v>
      </c>
      <c r="L4" s="179" t="s">
        <v>66</v>
      </c>
      <c r="M4" s="179" t="s">
        <v>71</v>
      </c>
      <c r="N4" s="185" t="s">
        <v>2</v>
      </c>
      <c r="O4" s="179" t="s">
        <v>66</v>
      </c>
      <c r="P4" s="179" t="s">
        <v>71</v>
      </c>
      <c r="Q4" s="185" t="s">
        <v>2</v>
      </c>
      <c r="R4" s="186" t="s">
        <v>71</v>
      </c>
      <c r="S4" s="179" t="s">
        <v>66</v>
      </c>
      <c r="T4" s="179" t="s">
        <v>71</v>
      </c>
      <c r="U4" s="185" t="s">
        <v>2</v>
      </c>
      <c r="V4" s="179" t="s">
        <v>66</v>
      </c>
      <c r="W4" s="179" t="s">
        <v>71</v>
      </c>
      <c r="X4" s="185" t="s">
        <v>2</v>
      </c>
    </row>
    <row r="5" spans="1:25" s="52" customFormat="1" ht="11.25" customHeight="1" x14ac:dyDescent="0.2">
      <c r="A5" s="51" t="s">
        <v>3</v>
      </c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51">
        <v>16</v>
      </c>
      <c r="R5" s="51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</row>
    <row r="6" spans="1:25" s="159" customFormat="1" ht="19.149999999999999" customHeight="1" x14ac:dyDescent="0.25">
      <c r="A6" s="124" t="s">
        <v>43</v>
      </c>
      <c r="B6" s="139">
        <f>SUM(B7:B23)</f>
        <v>7597</v>
      </c>
      <c r="C6" s="139">
        <f t="shared" ref="C6:D6" si="0">SUM(C7:C23)</f>
        <v>9323</v>
      </c>
      <c r="D6" s="139">
        <f t="shared" si="0"/>
        <v>6197</v>
      </c>
      <c r="E6" s="140">
        <f t="shared" ref="E6:E23" si="1">D6/C6*100</f>
        <v>66.470020379706114</v>
      </c>
      <c r="F6" s="139">
        <f t="shared" ref="F6:G6" si="2">SUM(F7:F23)</f>
        <v>3196</v>
      </c>
      <c r="G6" s="139">
        <f t="shared" si="2"/>
        <v>2010</v>
      </c>
      <c r="H6" s="140">
        <f t="shared" ref="H6:H23" si="3">G6/F6*100</f>
        <v>62.89111389236546</v>
      </c>
      <c r="I6" s="139">
        <f t="shared" ref="I6:J6" si="4">SUM(I7:I23)</f>
        <v>1180</v>
      </c>
      <c r="J6" s="139">
        <f t="shared" si="4"/>
        <v>651</v>
      </c>
      <c r="K6" s="140">
        <f t="shared" ref="K6:K23" si="5">J6/I6*100</f>
        <v>55.16949152542373</v>
      </c>
      <c r="L6" s="139">
        <f t="shared" ref="L6:M6" si="6">SUM(L7:L23)</f>
        <v>134</v>
      </c>
      <c r="M6" s="139">
        <f t="shared" si="6"/>
        <v>34</v>
      </c>
      <c r="N6" s="140">
        <f t="shared" ref="N6:N20" si="7">M6/L6*100</f>
        <v>25.373134328358208</v>
      </c>
      <c r="O6" s="139">
        <f t="shared" ref="O6:P6" si="8">SUM(O7:O23)</f>
        <v>8731</v>
      </c>
      <c r="P6" s="139">
        <f t="shared" si="8"/>
        <v>5719</v>
      </c>
      <c r="Q6" s="140">
        <f t="shared" ref="Q6:Q23" si="9">P6/O6*100</f>
        <v>65.502233421143046</v>
      </c>
      <c r="R6" s="139">
        <f t="shared" ref="R6" si="10">SUM(R7:R23)</f>
        <v>2354</v>
      </c>
      <c r="S6" s="139">
        <f t="shared" ref="S6:T6" si="11">SUM(S7:S23)</f>
        <v>2700</v>
      </c>
      <c r="T6" s="139">
        <f t="shared" si="11"/>
        <v>1986</v>
      </c>
      <c r="U6" s="140">
        <f t="shared" ref="U6:U23" si="12">T6/S6*100</f>
        <v>73.555555555555557</v>
      </c>
      <c r="V6" s="139">
        <f t="shared" ref="V6:W6" si="13">SUM(V7:V23)</f>
        <v>2271</v>
      </c>
      <c r="W6" s="139">
        <f t="shared" si="13"/>
        <v>1691</v>
      </c>
      <c r="X6" s="140">
        <f t="shared" ref="X6:X23" si="14">W6/V6*100</f>
        <v>74.460590048436814</v>
      </c>
    </row>
    <row r="7" spans="1:25" ht="16.5" customHeight="1" x14ac:dyDescent="0.25">
      <c r="A7" s="125" t="s">
        <v>44</v>
      </c>
      <c r="B7" s="147">
        <v>121</v>
      </c>
      <c r="C7" s="147">
        <v>168</v>
      </c>
      <c r="D7" s="147">
        <v>111</v>
      </c>
      <c r="E7" s="200">
        <f t="shared" si="1"/>
        <v>66.071428571428569</v>
      </c>
      <c r="F7" s="147">
        <v>64</v>
      </c>
      <c r="G7" s="147">
        <v>43</v>
      </c>
      <c r="H7" s="200">
        <f t="shared" si="3"/>
        <v>67.1875</v>
      </c>
      <c r="I7" s="147">
        <v>14</v>
      </c>
      <c r="J7" s="147">
        <v>10</v>
      </c>
      <c r="K7" s="200">
        <f t="shared" si="5"/>
        <v>71.428571428571431</v>
      </c>
      <c r="L7" s="147">
        <v>2</v>
      </c>
      <c r="M7" s="147">
        <v>2</v>
      </c>
      <c r="N7" s="200">
        <f t="shared" si="7"/>
        <v>100</v>
      </c>
      <c r="O7" s="204">
        <v>157</v>
      </c>
      <c r="P7" s="205">
        <v>108</v>
      </c>
      <c r="Q7" s="200">
        <f t="shared" si="9"/>
        <v>68.789808917197448</v>
      </c>
      <c r="R7" s="147">
        <v>41</v>
      </c>
      <c r="S7" s="147">
        <v>48</v>
      </c>
      <c r="T7" s="147">
        <v>40</v>
      </c>
      <c r="U7" s="200">
        <f t="shared" si="12"/>
        <v>83.333333333333343</v>
      </c>
      <c r="V7" s="147">
        <v>37</v>
      </c>
      <c r="W7" s="147">
        <v>30</v>
      </c>
      <c r="X7" s="200">
        <f t="shared" si="14"/>
        <v>81.081081081081081</v>
      </c>
      <c r="Y7" s="53"/>
    </row>
    <row r="8" spans="1:25" ht="16.5" customHeight="1" x14ac:dyDescent="0.25">
      <c r="A8" s="125" t="s">
        <v>45</v>
      </c>
      <c r="B8" s="147">
        <v>1952</v>
      </c>
      <c r="C8" s="147">
        <v>2247</v>
      </c>
      <c r="D8" s="147">
        <v>1582</v>
      </c>
      <c r="E8" s="200">
        <f t="shared" si="1"/>
        <v>70.404984423676012</v>
      </c>
      <c r="F8" s="147">
        <v>285</v>
      </c>
      <c r="G8" s="147">
        <v>200</v>
      </c>
      <c r="H8" s="200">
        <f t="shared" si="3"/>
        <v>70.175438596491219</v>
      </c>
      <c r="I8" s="147">
        <v>169</v>
      </c>
      <c r="J8" s="147">
        <v>85</v>
      </c>
      <c r="K8" s="200">
        <f t="shared" si="5"/>
        <v>50.295857988165679</v>
      </c>
      <c r="L8" s="147">
        <v>11</v>
      </c>
      <c r="M8" s="147">
        <v>3</v>
      </c>
      <c r="N8" s="200">
        <f t="shared" si="7"/>
        <v>27.27272727272727</v>
      </c>
      <c r="O8" s="204">
        <v>2067</v>
      </c>
      <c r="P8" s="205">
        <v>1363</v>
      </c>
      <c r="Q8" s="200">
        <f t="shared" si="9"/>
        <v>65.940977261731987</v>
      </c>
      <c r="R8" s="147">
        <v>709</v>
      </c>
      <c r="S8" s="147">
        <v>828</v>
      </c>
      <c r="T8" s="147">
        <v>578</v>
      </c>
      <c r="U8" s="200">
        <f t="shared" si="12"/>
        <v>69.806763285024147</v>
      </c>
      <c r="V8" s="147">
        <v>680</v>
      </c>
      <c r="W8" s="147">
        <v>481</v>
      </c>
      <c r="X8" s="200">
        <f t="shared" si="14"/>
        <v>70.735294117647058</v>
      </c>
      <c r="Y8" s="53"/>
    </row>
    <row r="9" spans="1:25" ht="16.5" customHeight="1" x14ac:dyDescent="0.25">
      <c r="A9" s="125" t="s">
        <v>46</v>
      </c>
      <c r="B9" s="147">
        <v>257</v>
      </c>
      <c r="C9" s="147">
        <v>256</v>
      </c>
      <c r="D9" s="147">
        <v>190</v>
      </c>
      <c r="E9" s="200">
        <f t="shared" si="1"/>
        <v>74.21875</v>
      </c>
      <c r="F9" s="147">
        <v>97</v>
      </c>
      <c r="G9" s="147">
        <v>77</v>
      </c>
      <c r="H9" s="200">
        <f t="shared" si="3"/>
        <v>79.381443298969074</v>
      </c>
      <c r="I9" s="147">
        <v>49</v>
      </c>
      <c r="J9" s="147">
        <v>31</v>
      </c>
      <c r="K9" s="200">
        <f t="shared" si="5"/>
        <v>63.265306122448983</v>
      </c>
      <c r="L9" s="147">
        <v>7</v>
      </c>
      <c r="M9" s="147">
        <v>0</v>
      </c>
      <c r="N9" s="200">
        <f t="shared" si="7"/>
        <v>0</v>
      </c>
      <c r="O9" s="204">
        <v>226</v>
      </c>
      <c r="P9" s="205">
        <v>176</v>
      </c>
      <c r="Q9" s="200">
        <f t="shared" si="9"/>
        <v>77.876106194690266</v>
      </c>
      <c r="R9" s="147">
        <v>76</v>
      </c>
      <c r="S9" s="147">
        <v>66</v>
      </c>
      <c r="T9" s="147">
        <v>54</v>
      </c>
      <c r="U9" s="200">
        <f t="shared" si="12"/>
        <v>81.818181818181827</v>
      </c>
      <c r="V9" s="147">
        <v>52</v>
      </c>
      <c r="W9" s="147">
        <v>48</v>
      </c>
      <c r="X9" s="200">
        <f t="shared" si="14"/>
        <v>92.307692307692307</v>
      </c>
      <c r="Y9" s="53"/>
    </row>
    <row r="10" spans="1:25" ht="16.5" customHeight="1" x14ac:dyDescent="0.25">
      <c r="A10" s="125" t="s">
        <v>47</v>
      </c>
      <c r="B10" s="147">
        <v>386</v>
      </c>
      <c r="C10" s="147">
        <v>490</v>
      </c>
      <c r="D10" s="147">
        <v>324</v>
      </c>
      <c r="E10" s="200">
        <f t="shared" si="1"/>
        <v>66.122448979591837</v>
      </c>
      <c r="F10" s="147">
        <v>121</v>
      </c>
      <c r="G10" s="147">
        <v>87</v>
      </c>
      <c r="H10" s="200">
        <f t="shared" si="3"/>
        <v>71.900826446281002</v>
      </c>
      <c r="I10" s="147">
        <v>41</v>
      </c>
      <c r="J10" s="147">
        <v>26</v>
      </c>
      <c r="K10" s="200">
        <f t="shared" si="5"/>
        <v>63.414634146341463</v>
      </c>
      <c r="L10" s="147">
        <v>3</v>
      </c>
      <c r="M10" s="147">
        <v>0</v>
      </c>
      <c r="N10" s="200">
        <f t="shared" si="7"/>
        <v>0</v>
      </c>
      <c r="O10" s="204">
        <v>449</v>
      </c>
      <c r="P10" s="205">
        <v>310</v>
      </c>
      <c r="Q10" s="200">
        <f t="shared" si="9"/>
        <v>69.042316258351889</v>
      </c>
      <c r="R10" s="147">
        <v>103</v>
      </c>
      <c r="S10" s="147">
        <v>153</v>
      </c>
      <c r="T10" s="147">
        <v>97</v>
      </c>
      <c r="U10" s="200">
        <f t="shared" si="12"/>
        <v>63.398692810457511</v>
      </c>
      <c r="V10" s="147">
        <v>142</v>
      </c>
      <c r="W10" s="147">
        <v>84</v>
      </c>
      <c r="X10" s="200">
        <f t="shared" si="14"/>
        <v>59.154929577464785</v>
      </c>
      <c r="Y10" s="53"/>
    </row>
    <row r="11" spans="1:25" ht="16.5" customHeight="1" x14ac:dyDescent="0.25">
      <c r="A11" s="125" t="s">
        <v>48</v>
      </c>
      <c r="B11" s="147">
        <v>225</v>
      </c>
      <c r="C11" s="147">
        <v>351</v>
      </c>
      <c r="D11" s="147">
        <v>187</v>
      </c>
      <c r="E11" s="200">
        <f t="shared" si="1"/>
        <v>53.276353276353269</v>
      </c>
      <c r="F11" s="147">
        <v>95</v>
      </c>
      <c r="G11" s="147">
        <v>70</v>
      </c>
      <c r="H11" s="200">
        <f t="shared" si="3"/>
        <v>73.68421052631578</v>
      </c>
      <c r="I11" s="147">
        <v>45</v>
      </c>
      <c r="J11" s="147">
        <v>37</v>
      </c>
      <c r="K11" s="200">
        <f t="shared" si="5"/>
        <v>82.222222222222214</v>
      </c>
      <c r="L11" s="147">
        <v>0</v>
      </c>
      <c r="M11" s="147">
        <v>0</v>
      </c>
      <c r="N11" s="200" t="s">
        <v>70</v>
      </c>
      <c r="O11" s="204">
        <v>339</v>
      </c>
      <c r="P11" s="205">
        <v>168</v>
      </c>
      <c r="Q11" s="200">
        <f t="shared" si="9"/>
        <v>49.557522123893804</v>
      </c>
      <c r="R11" s="147">
        <v>80</v>
      </c>
      <c r="S11" s="147">
        <v>119</v>
      </c>
      <c r="T11" s="147">
        <v>73</v>
      </c>
      <c r="U11" s="200">
        <f t="shared" si="12"/>
        <v>61.344537815126053</v>
      </c>
      <c r="V11" s="147">
        <v>112</v>
      </c>
      <c r="W11" s="147">
        <v>70</v>
      </c>
      <c r="X11" s="200">
        <f t="shared" si="14"/>
        <v>62.5</v>
      </c>
      <c r="Y11" s="53"/>
    </row>
    <row r="12" spans="1:25" ht="16.5" customHeight="1" x14ac:dyDescent="0.25">
      <c r="A12" s="125" t="s">
        <v>49</v>
      </c>
      <c r="B12" s="147">
        <v>248</v>
      </c>
      <c r="C12" s="147">
        <v>336</v>
      </c>
      <c r="D12" s="147">
        <v>214</v>
      </c>
      <c r="E12" s="200">
        <f t="shared" si="1"/>
        <v>63.69047619047619</v>
      </c>
      <c r="F12" s="147">
        <v>128</v>
      </c>
      <c r="G12" s="147">
        <v>84</v>
      </c>
      <c r="H12" s="200">
        <f t="shared" si="3"/>
        <v>65.625</v>
      </c>
      <c r="I12" s="147">
        <v>39</v>
      </c>
      <c r="J12" s="147">
        <v>16</v>
      </c>
      <c r="K12" s="200">
        <f t="shared" si="5"/>
        <v>41.025641025641022</v>
      </c>
      <c r="L12" s="147">
        <v>0</v>
      </c>
      <c r="M12" s="147">
        <v>0</v>
      </c>
      <c r="N12" s="200" t="s">
        <v>70</v>
      </c>
      <c r="O12" s="204">
        <v>309</v>
      </c>
      <c r="P12" s="205">
        <v>202</v>
      </c>
      <c r="Q12" s="200">
        <f t="shared" si="9"/>
        <v>65.372168284789637</v>
      </c>
      <c r="R12" s="147">
        <v>58</v>
      </c>
      <c r="S12" s="147">
        <v>77</v>
      </c>
      <c r="T12" s="147">
        <v>49</v>
      </c>
      <c r="U12" s="200">
        <f t="shared" si="12"/>
        <v>63.636363636363633</v>
      </c>
      <c r="V12" s="147">
        <v>69</v>
      </c>
      <c r="W12" s="147">
        <v>45</v>
      </c>
      <c r="X12" s="200">
        <f t="shared" si="14"/>
        <v>65.217391304347828</v>
      </c>
      <c r="Y12" s="53"/>
    </row>
    <row r="13" spans="1:25" ht="16.5" customHeight="1" x14ac:dyDescent="0.25">
      <c r="A13" s="125" t="s">
        <v>50</v>
      </c>
      <c r="B13" s="147">
        <v>281</v>
      </c>
      <c r="C13" s="147">
        <v>336</v>
      </c>
      <c r="D13" s="147">
        <v>231</v>
      </c>
      <c r="E13" s="200">
        <f t="shared" si="1"/>
        <v>68.75</v>
      </c>
      <c r="F13" s="147">
        <v>140</v>
      </c>
      <c r="G13" s="147">
        <v>83</v>
      </c>
      <c r="H13" s="200">
        <f t="shared" si="3"/>
        <v>59.285714285714285</v>
      </c>
      <c r="I13" s="147">
        <v>47</v>
      </c>
      <c r="J13" s="147">
        <v>15</v>
      </c>
      <c r="K13" s="200">
        <f t="shared" si="5"/>
        <v>31.914893617021278</v>
      </c>
      <c r="L13" s="147">
        <v>1</v>
      </c>
      <c r="M13" s="147">
        <v>1</v>
      </c>
      <c r="N13" s="200">
        <f t="shared" si="7"/>
        <v>100</v>
      </c>
      <c r="O13" s="204">
        <v>316</v>
      </c>
      <c r="P13" s="205">
        <v>214</v>
      </c>
      <c r="Q13" s="200">
        <f t="shared" si="9"/>
        <v>67.721518987341767</v>
      </c>
      <c r="R13" s="147">
        <v>89</v>
      </c>
      <c r="S13" s="147">
        <v>103</v>
      </c>
      <c r="T13" s="147">
        <v>73</v>
      </c>
      <c r="U13" s="200">
        <f t="shared" si="12"/>
        <v>70.873786407766985</v>
      </c>
      <c r="V13" s="147">
        <v>86</v>
      </c>
      <c r="W13" s="147">
        <v>63</v>
      </c>
      <c r="X13" s="200">
        <f t="shared" si="14"/>
        <v>73.255813953488371</v>
      </c>
      <c r="Y13" s="53"/>
    </row>
    <row r="14" spans="1:25" ht="16.5" customHeight="1" x14ac:dyDescent="0.25">
      <c r="A14" s="125" t="s">
        <v>51</v>
      </c>
      <c r="B14" s="147">
        <v>446</v>
      </c>
      <c r="C14" s="147">
        <v>634</v>
      </c>
      <c r="D14" s="147">
        <v>385</v>
      </c>
      <c r="E14" s="200">
        <f t="shared" si="1"/>
        <v>60.725552050473183</v>
      </c>
      <c r="F14" s="147">
        <v>374</v>
      </c>
      <c r="G14" s="147">
        <v>236</v>
      </c>
      <c r="H14" s="200">
        <f t="shared" si="3"/>
        <v>63.101604278074866</v>
      </c>
      <c r="I14" s="147">
        <v>90</v>
      </c>
      <c r="J14" s="147">
        <v>63</v>
      </c>
      <c r="K14" s="200">
        <f t="shared" si="5"/>
        <v>70</v>
      </c>
      <c r="L14" s="147">
        <v>38</v>
      </c>
      <c r="M14" s="147">
        <v>1</v>
      </c>
      <c r="N14" s="200">
        <f t="shared" si="7"/>
        <v>2.6315789473684208</v>
      </c>
      <c r="O14" s="204">
        <v>603</v>
      </c>
      <c r="P14" s="205">
        <v>357</v>
      </c>
      <c r="Q14" s="200">
        <f t="shared" si="9"/>
        <v>59.203980099502488</v>
      </c>
      <c r="R14" s="147">
        <v>98</v>
      </c>
      <c r="S14" s="147">
        <v>103</v>
      </c>
      <c r="T14" s="147">
        <v>87</v>
      </c>
      <c r="U14" s="200">
        <f t="shared" si="12"/>
        <v>84.466019417475721</v>
      </c>
      <c r="V14" s="147">
        <v>80</v>
      </c>
      <c r="W14" s="147">
        <v>79</v>
      </c>
      <c r="X14" s="200">
        <f t="shared" si="14"/>
        <v>98.75</v>
      </c>
      <c r="Y14" s="53"/>
    </row>
    <row r="15" spans="1:25" ht="16.5" customHeight="1" x14ac:dyDescent="0.25">
      <c r="A15" s="125" t="s">
        <v>52</v>
      </c>
      <c r="B15" s="147">
        <v>426</v>
      </c>
      <c r="C15" s="147">
        <v>604</v>
      </c>
      <c r="D15" s="147">
        <v>373</v>
      </c>
      <c r="E15" s="200">
        <f t="shared" si="1"/>
        <v>61.754966887417218</v>
      </c>
      <c r="F15" s="147">
        <v>253</v>
      </c>
      <c r="G15" s="147">
        <v>135</v>
      </c>
      <c r="H15" s="200">
        <f t="shared" si="3"/>
        <v>53.359683794466406</v>
      </c>
      <c r="I15" s="147">
        <v>88</v>
      </c>
      <c r="J15" s="147">
        <v>61</v>
      </c>
      <c r="K15" s="200">
        <f t="shared" si="5"/>
        <v>69.318181818181827</v>
      </c>
      <c r="L15" s="147">
        <v>1</v>
      </c>
      <c r="M15" s="147">
        <v>0</v>
      </c>
      <c r="N15" s="200">
        <f t="shared" si="7"/>
        <v>0</v>
      </c>
      <c r="O15" s="204">
        <v>546</v>
      </c>
      <c r="P15" s="205">
        <v>350</v>
      </c>
      <c r="Q15" s="200">
        <f t="shared" si="9"/>
        <v>64.102564102564102</v>
      </c>
      <c r="R15" s="147">
        <v>126</v>
      </c>
      <c r="S15" s="147">
        <v>133</v>
      </c>
      <c r="T15" s="147">
        <v>116</v>
      </c>
      <c r="U15" s="200">
        <f t="shared" si="12"/>
        <v>87.218045112781951</v>
      </c>
      <c r="V15" s="147">
        <v>107</v>
      </c>
      <c r="W15" s="147">
        <v>98</v>
      </c>
      <c r="X15" s="200">
        <f t="shared" si="14"/>
        <v>91.588785046728972</v>
      </c>
      <c r="Y15" s="53"/>
    </row>
    <row r="16" spans="1:25" ht="16.5" customHeight="1" x14ac:dyDescent="0.25">
      <c r="A16" s="125" t="s">
        <v>53</v>
      </c>
      <c r="B16" s="147">
        <v>550</v>
      </c>
      <c r="C16" s="147">
        <v>644</v>
      </c>
      <c r="D16" s="147">
        <v>427</v>
      </c>
      <c r="E16" s="200">
        <f t="shared" si="1"/>
        <v>66.304347826086953</v>
      </c>
      <c r="F16" s="147">
        <v>297</v>
      </c>
      <c r="G16" s="147">
        <v>177</v>
      </c>
      <c r="H16" s="200">
        <f t="shared" si="3"/>
        <v>59.595959595959592</v>
      </c>
      <c r="I16" s="147">
        <v>105</v>
      </c>
      <c r="J16" s="147">
        <v>39</v>
      </c>
      <c r="K16" s="200">
        <f t="shared" si="5"/>
        <v>37.142857142857146</v>
      </c>
      <c r="L16" s="147">
        <v>3</v>
      </c>
      <c r="M16" s="147">
        <v>2</v>
      </c>
      <c r="N16" s="200">
        <f t="shared" si="7"/>
        <v>66.666666666666657</v>
      </c>
      <c r="O16" s="204">
        <v>620</v>
      </c>
      <c r="P16" s="205">
        <v>407</v>
      </c>
      <c r="Q16" s="200">
        <f t="shared" si="9"/>
        <v>65.645161290322591</v>
      </c>
      <c r="R16" s="147">
        <v>166</v>
      </c>
      <c r="S16" s="147">
        <v>193</v>
      </c>
      <c r="T16" s="147">
        <v>127</v>
      </c>
      <c r="U16" s="200">
        <f t="shared" si="12"/>
        <v>65.803108808290162</v>
      </c>
      <c r="V16" s="147">
        <v>165</v>
      </c>
      <c r="W16" s="147">
        <v>111</v>
      </c>
      <c r="X16" s="200">
        <f t="shared" si="14"/>
        <v>67.272727272727266</v>
      </c>
      <c r="Y16" s="53"/>
    </row>
    <row r="17" spans="1:25" ht="16.5" customHeight="1" x14ac:dyDescent="0.25">
      <c r="A17" s="125" t="s">
        <v>54</v>
      </c>
      <c r="B17" s="147">
        <v>182</v>
      </c>
      <c r="C17" s="147">
        <v>196</v>
      </c>
      <c r="D17" s="147">
        <v>120</v>
      </c>
      <c r="E17" s="200">
        <f t="shared" si="1"/>
        <v>61.224489795918366</v>
      </c>
      <c r="F17" s="147">
        <v>98</v>
      </c>
      <c r="G17" s="147">
        <v>57</v>
      </c>
      <c r="H17" s="200">
        <f t="shared" si="3"/>
        <v>58.163265306122447</v>
      </c>
      <c r="I17" s="147">
        <v>33</v>
      </c>
      <c r="J17" s="147">
        <v>12</v>
      </c>
      <c r="K17" s="200">
        <f t="shared" si="5"/>
        <v>36.363636363636367</v>
      </c>
      <c r="L17" s="147">
        <v>6</v>
      </c>
      <c r="M17" s="147">
        <v>3</v>
      </c>
      <c r="N17" s="200">
        <f t="shared" si="7"/>
        <v>50</v>
      </c>
      <c r="O17" s="204">
        <v>187</v>
      </c>
      <c r="P17" s="205">
        <v>114</v>
      </c>
      <c r="Q17" s="200">
        <f t="shared" si="9"/>
        <v>60.962566844919785</v>
      </c>
      <c r="R17" s="147">
        <v>52</v>
      </c>
      <c r="S17" s="147">
        <v>36</v>
      </c>
      <c r="T17" s="147">
        <v>39</v>
      </c>
      <c r="U17" s="200">
        <f t="shared" si="12"/>
        <v>108.33333333333333</v>
      </c>
      <c r="V17" s="147">
        <v>28</v>
      </c>
      <c r="W17" s="147">
        <v>27</v>
      </c>
      <c r="X17" s="200">
        <f t="shared" si="14"/>
        <v>96.428571428571431</v>
      </c>
      <c r="Y17" s="53"/>
    </row>
    <row r="18" spans="1:25" ht="16.5" customHeight="1" x14ac:dyDescent="0.25">
      <c r="A18" s="125" t="s">
        <v>55</v>
      </c>
      <c r="B18" s="147">
        <v>421</v>
      </c>
      <c r="C18" s="147">
        <v>439</v>
      </c>
      <c r="D18" s="147">
        <v>310</v>
      </c>
      <c r="E18" s="200">
        <f t="shared" si="1"/>
        <v>70.615034168564918</v>
      </c>
      <c r="F18" s="147">
        <v>247</v>
      </c>
      <c r="G18" s="147">
        <v>166</v>
      </c>
      <c r="H18" s="200">
        <f t="shared" si="3"/>
        <v>67.20647773279353</v>
      </c>
      <c r="I18" s="147">
        <v>68</v>
      </c>
      <c r="J18" s="147">
        <v>39</v>
      </c>
      <c r="K18" s="200">
        <f t="shared" si="5"/>
        <v>57.352941176470587</v>
      </c>
      <c r="L18" s="147">
        <v>10</v>
      </c>
      <c r="M18" s="147">
        <v>10</v>
      </c>
      <c r="N18" s="200">
        <f t="shared" si="7"/>
        <v>100</v>
      </c>
      <c r="O18" s="204">
        <v>430</v>
      </c>
      <c r="P18" s="205">
        <v>294</v>
      </c>
      <c r="Q18" s="200">
        <f t="shared" si="9"/>
        <v>68.372093023255815</v>
      </c>
      <c r="R18" s="147">
        <v>112</v>
      </c>
      <c r="S18" s="147">
        <v>102</v>
      </c>
      <c r="T18" s="147">
        <v>92</v>
      </c>
      <c r="U18" s="200">
        <f t="shared" si="12"/>
        <v>90.196078431372555</v>
      </c>
      <c r="V18" s="147">
        <v>84</v>
      </c>
      <c r="W18" s="147">
        <v>81</v>
      </c>
      <c r="X18" s="200">
        <f t="shared" si="14"/>
        <v>96.428571428571431</v>
      </c>
      <c r="Y18" s="53"/>
    </row>
    <row r="19" spans="1:25" ht="16.5" customHeight="1" x14ac:dyDescent="0.25">
      <c r="A19" s="125" t="s">
        <v>56</v>
      </c>
      <c r="B19" s="147">
        <v>222</v>
      </c>
      <c r="C19" s="147">
        <v>281</v>
      </c>
      <c r="D19" s="147">
        <v>188</v>
      </c>
      <c r="E19" s="200">
        <f t="shared" si="1"/>
        <v>66.90391459074732</v>
      </c>
      <c r="F19" s="147">
        <v>119</v>
      </c>
      <c r="G19" s="147">
        <v>68</v>
      </c>
      <c r="H19" s="200">
        <f t="shared" si="3"/>
        <v>57.142857142857139</v>
      </c>
      <c r="I19" s="147">
        <v>25</v>
      </c>
      <c r="J19" s="147">
        <v>16</v>
      </c>
      <c r="K19" s="200">
        <f t="shared" si="5"/>
        <v>64</v>
      </c>
      <c r="L19" s="147">
        <v>5</v>
      </c>
      <c r="M19" s="147">
        <v>0</v>
      </c>
      <c r="N19" s="200">
        <f t="shared" si="7"/>
        <v>0</v>
      </c>
      <c r="O19" s="204">
        <v>271</v>
      </c>
      <c r="P19" s="205">
        <v>180</v>
      </c>
      <c r="Q19" s="200">
        <f t="shared" si="9"/>
        <v>66.420664206642073</v>
      </c>
      <c r="R19" s="147">
        <v>82</v>
      </c>
      <c r="S19" s="147">
        <v>85</v>
      </c>
      <c r="T19" s="147">
        <v>73</v>
      </c>
      <c r="U19" s="200">
        <f t="shared" si="12"/>
        <v>85.882352941176464</v>
      </c>
      <c r="V19" s="147">
        <v>70</v>
      </c>
      <c r="W19" s="147">
        <v>61</v>
      </c>
      <c r="X19" s="200">
        <f t="shared" si="14"/>
        <v>87.142857142857139</v>
      </c>
      <c r="Y19" s="53"/>
    </row>
    <row r="20" spans="1:25" ht="16.5" customHeight="1" x14ac:dyDescent="0.25">
      <c r="A20" s="125" t="s">
        <v>57</v>
      </c>
      <c r="B20" s="147">
        <v>158</v>
      </c>
      <c r="C20" s="147">
        <v>281</v>
      </c>
      <c r="D20" s="147">
        <v>136</v>
      </c>
      <c r="E20" s="200">
        <f t="shared" si="1"/>
        <v>48.398576512455513</v>
      </c>
      <c r="F20" s="147">
        <v>102</v>
      </c>
      <c r="G20" s="147">
        <v>43</v>
      </c>
      <c r="H20" s="200">
        <f t="shared" si="3"/>
        <v>42.156862745098039</v>
      </c>
      <c r="I20" s="147">
        <v>43</v>
      </c>
      <c r="J20" s="147">
        <v>12</v>
      </c>
      <c r="K20" s="200">
        <f t="shared" si="5"/>
        <v>27.906976744186046</v>
      </c>
      <c r="L20" s="147">
        <v>3</v>
      </c>
      <c r="M20" s="147">
        <v>0</v>
      </c>
      <c r="N20" s="200">
        <f t="shared" si="7"/>
        <v>0</v>
      </c>
      <c r="O20" s="204">
        <v>276</v>
      </c>
      <c r="P20" s="205">
        <v>129</v>
      </c>
      <c r="Q20" s="200">
        <f t="shared" si="9"/>
        <v>46.739130434782609</v>
      </c>
      <c r="R20" s="147">
        <v>51</v>
      </c>
      <c r="S20" s="147">
        <v>59</v>
      </c>
      <c r="T20" s="147">
        <v>51</v>
      </c>
      <c r="U20" s="200">
        <f t="shared" si="12"/>
        <v>86.440677966101703</v>
      </c>
      <c r="V20" s="147">
        <v>56</v>
      </c>
      <c r="W20" s="147">
        <v>37</v>
      </c>
      <c r="X20" s="200">
        <f t="shared" si="14"/>
        <v>66.071428571428569</v>
      </c>
      <c r="Y20" s="53"/>
    </row>
    <row r="21" spans="1:25" ht="16.5" customHeight="1" x14ac:dyDescent="0.25">
      <c r="A21" s="125" t="s">
        <v>58</v>
      </c>
      <c r="B21" s="147">
        <v>146</v>
      </c>
      <c r="C21" s="147">
        <v>219</v>
      </c>
      <c r="D21" s="147">
        <v>136</v>
      </c>
      <c r="E21" s="200">
        <f t="shared" si="1"/>
        <v>62.100456621004561</v>
      </c>
      <c r="F21" s="147">
        <v>44</v>
      </c>
      <c r="G21" s="147">
        <v>28</v>
      </c>
      <c r="H21" s="200">
        <f t="shared" si="3"/>
        <v>63.636363636363633</v>
      </c>
      <c r="I21" s="147">
        <v>22</v>
      </c>
      <c r="J21" s="147">
        <v>14</v>
      </c>
      <c r="K21" s="200">
        <f t="shared" si="5"/>
        <v>63.636363636363633</v>
      </c>
      <c r="L21" s="147">
        <v>0</v>
      </c>
      <c r="M21" s="147">
        <v>0</v>
      </c>
      <c r="N21" s="200" t="s">
        <v>70</v>
      </c>
      <c r="O21" s="204">
        <v>191</v>
      </c>
      <c r="P21" s="205">
        <v>127</v>
      </c>
      <c r="Q21" s="200">
        <f t="shared" si="9"/>
        <v>66.492146596858632</v>
      </c>
      <c r="R21" s="147">
        <v>46</v>
      </c>
      <c r="S21" s="147">
        <v>56</v>
      </c>
      <c r="T21" s="147">
        <v>45</v>
      </c>
      <c r="U21" s="200">
        <f t="shared" si="12"/>
        <v>80.357142857142861</v>
      </c>
      <c r="V21" s="147">
        <v>50</v>
      </c>
      <c r="W21" s="147">
        <v>38</v>
      </c>
      <c r="X21" s="200">
        <f t="shared" si="14"/>
        <v>76</v>
      </c>
      <c r="Y21" s="53"/>
    </row>
    <row r="22" spans="1:25" ht="16.5" customHeight="1" x14ac:dyDescent="0.25">
      <c r="A22" s="125" t="s">
        <v>59</v>
      </c>
      <c r="B22" s="147">
        <v>804</v>
      </c>
      <c r="C22" s="147">
        <v>919</v>
      </c>
      <c r="D22" s="147">
        <v>635</v>
      </c>
      <c r="E22" s="200">
        <f t="shared" si="1"/>
        <v>69.096844396082702</v>
      </c>
      <c r="F22" s="147">
        <v>335</v>
      </c>
      <c r="G22" s="147">
        <v>227</v>
      </c>
      <c r="H22" s="200">
        <f t="shared" si="3"/>
        <v>67.761194029850742</v>
      </c>
      <c r="I22" s="147">
        <v>140</v>
      </c>
      <c r="J22" s="147">
        <v>77</v>
      </c>
      <c r="K22" s="200">
        <f t="shared" si="5"/>
        <v>55.000000000000007</v>
      </c>
      <c r="L22" s="147">
        <v>20</v>
      </c>
      <c r="M22" s="147">
        <v>7</v>
      </c>
      <c r="N22" s="200">
        <f t="shared" ref="N22:N23" si="15">M22/L22*100</f>
        <v>35</v>
      </c>
      <c r="O22" s="204">
        <v>841</v>
      </c>
      <c r="P22" s="205">
        <v>590</v>
      </c>
      <c r="Q22" s="200">
        <f t="shared" si="9"/>
        <v>70.154577883472058</v>
      </c>
      <c r="R22" s="147">
        <v>244</v>
      </c>
      <c r="S22" s="147">
        <v>290</v>
      </c>
      <c r="T22" s="147">
        <v>203</v>
      </c>
      <c r="U22" s="200">
        <f t="shared" si="12"/>
        <v>70</v>
      </c>
      <c r="V22" s="147">
        <v>240</v>
      </c>
      <c r="W22" s="147">
        <v>173</v>
      </c>
      <c r="X22" s="200">
        <f t="shared" si="14"/>
        <v>72.083333333333329</v>
      </c>
      <c r="Y22" s="53"/>
    </row>
    <row r="23" spans="1:25" ht="16.5" customHeight="1" x14ac:dyDescent="0.25">
      <c r="A23" s="125" t="s">
        <v>60</v>
      </c>
      <c r="B23" s="147">
        <v>772</v>
      </c>
      <c r="C23" s="147">
        <v>922</v>
      </c>
      <c r="D23" s="147">
        <v>648</v>
      </c>
      <c r="E23" s="200">
        <f t="shared" si="1"/>
        <v>70.281995661605208</v>
      </c>
      <c r="F23" s="147">
        <v>397</v>
      </c>
      <c r="G23" s="147">
        <v>229</v>
      </c>
      <c r="H23" s="200">
        <f t="shared" si="3"/>
        <v>57.68261964735516</v>
      </c>
      <c r="I23" s="147">
        <v>162</v>
      </c>
      <c r="J23" s="147">
        <v>98</v>
      </c>
      <c r="K23" s="200">
        <f t="shared" si="5"/>
        <v>60.493827160493829</v>
      </c>
      <c r="L23" s="147">
        <v>24</v>
      </c>
      <c r="M23" s="147">
        <v>5</v>
      </c>
      <c r="N23" s="200">
        <f t="shared" si="15"/>
        <v>20.833333333333336</v>
      </c>
      <c r="O23" s="204">
        <v>903</v>
      </c>
      <c r="P23" s="204">
        <v>630</v>
      </c>
      <c r="Q23" s="200">
        <f t="shared" si="9"/>
        <v>69.767441860465112</v>
      </c>
      <c r="R23" s="147">
        <v>221</v>
      </c>
      <c r="S23" s="147">
        <v>249</v>
      </c>
      <c r="T23" s="147">
        <v>189</v>
      </c>
      <c r="U23" s="200">
        <f t="shared" si="12"/>
        <v>75.903614457831324</v>
      </c>
      <c r="V23" s="147">
        <v>213</v>
      </c>
      <c r="W23" s="147">
        <v>165</v>
      </c>
      <c r="X23" s="200">
        <f t="shared" si="14"/>
        <v>77.464788732394368</v>
      </c>
      <c r="Y23" s="53"/>
    </row>
    <row r="24" spans="1:25" ht="41.25" customHeight="1" x14ac:dyDescent="0.25">
      <c r="B24" s="230" t="s">
        <v>77</v>
      </c>
      <c r="C24" s="230"/>
      <c r="D24" s="230"/>
      <c r="E24" s="230"/>
      <c r="F24" s="230"/>
      <c r="G24" s="230"/>
      <c r="H24" s="230"/>
      <c r="I24" s="230"/>
      <c r="J24" s="230"/>
      <c r="K24" s="230"/>
    </row>
  </sheetData>
  <mergeCells count="10">
    <mergeCell ref="B24:K24"/>
    <mergeCell ref="B1:K1"/>
    <mergeCell ref="A3:A4"/>
    <mergeCell ref="L3:N3"/>
    <mergeCell ref="O3:Q3"/>
    <mergeCell ref="S3:U3"/>
    <mergeCell ref="V3:X3"/>
    <mergeCell ref="C3:E3"/>
    <mergeCell ref="F3:H3"/>
    <mergeCell ref="I3:K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zoomScale="80" zoomScaleNormal="70" zoomScaleSheetLayoutView="80" workbookViewId="0">
      <selection activeCell="M13" sqref="M13"/>
    </sheetView>
  </sheetViews>
  <sheetFormatPr defaultColWidth="8" defaultRowHeight="12.75" x14ac:dyDescent="0.2"/>
  <cols>
    <col min="1" max="1" width="53.42578125" style="3" customWidth="1"/>
    <col min="2" max="3" width="16.28515625" style="15" customWidth="1"/>
    <col min="4" max="4" width="9.140625" style="3" customWidth="1"/>
    <col min="5" max="5" width="9.5703125" style="3" customWidth="1"/>
    <col min="6" max="7" width="16.7109375" style="3" customWidth="1"/>
    <col min="8" max="8" width="9" style="3" customWidth="1"/>
    <col min="9" max="9" width="9.28515625" style="3" customWidth="1"/>
    <col min="10" max="10" width="13.140625" style="3" bestFit="1" customWidth="1"/>
    <col min="11" max="11" width="11.42578125" style="3" bestFit="1" customWidth="1"/>
    <col min="12" max="12" width="8" style="3"/>
    <col min="13" max="13" width="11.5703125" style="3" customWidth="1"/>
    <col min="14" max="16384" width="8" style="3"/>
  </cols>
  <sheetData>
    <row r="1" spans="1:13" ht="27" customHeight="1" x14ac:dyDescent="0.2">
      <c r="A1" s="215" t="s">
        <v>68</v>
      </c>
      <c r="B1" s="215"/>
      <c r="C1" s="215"/>
      <c r="D1" s="215"/>
      <c r="E1" s="215"/>
      <c r="F1" s="215"/>
      <c r="G1" s="215"/>
      <c r="H1" s="215"/>
      <c r="I1" s="215"/>
    </row>
    <row r="2" spans="1:13" ht="23.25" customHeight="1" x14ac:dyDescent="0.2">
      <c r="A2" s="215" t="s">
        <v>34</v>
      </c>
      <c r="B2" s="215"/>
      <c r="C2" s="215"/>
      <c r="D2" s="215"/>
      <c r="E2" s="215"/>
      <c r="F2" s="215"/>
      <c r="G2" s="215"/>
      <c r="H2" s="215"/>
      <c r="I2" s="215"/>
    </row>
    <row r="3" spans="1:13" ht="10.5" customHeight="1" x14ac:dyDescent="0.2">
      <c r="A3" s="241"/>
      <c r="B3" s="241"/>
      <c r="C3" s="241"/>
      <c r="D3" s="241"/>
      <c r="E3" s="241"/>
    </row>
    <row r="4" spans="1:13" s="4" customFormat="1" ht="25.5" customHeight="1" x14ac:dyDescent="0.25">
      <c r="A4" s="220" t="s">
        <v>0</v>
      </c>
      <c r="B4" s="253" t="s">
        <v>5</v>
      </c>
      <c r="C4" s="253"/>
      <c r="D4" s="253"/>
      <c r="E4" s="253"/>
      <c r="F4" s="253" t="s">
        <v>6</v>
      </c>
      <c r="G4" s="253"/>
      <c r="H4" s="253"/>
      <c r="I4" s="253"/>
    </row>
    <row r="5" spans="1:13" s="4" customFormat="1" ht="23.25" customHeight="1" x14ac:dyDescent="0.25">
      <c r="A5" s="252"/>
      <c r="B5" s="216" t="s">
        <v>99</v>
      </c>
      <c r="C5" s="216" t="s">
        <v>100</v>
      </c>
      <c r="D5" s="242" t="s">
        <v>1</v>
      </c>
      <c r="E5" s="243"/>
      <c r="F5" s="216" t="s">
        <v>99</v>
      </c>
      <c r="G5" s="216" t="s">
        <v>100</v>
      </c>
      <c r="H5" s="242" t="s">
        <v>1</v>
      </c>
      <c r="I5" s="243"/>
    </row>
    <row r="6" spans="1:13" s="4" customFormat="1" ht="30" x14ac:dyDescent="0.25">
      <c r="A6" s="221"/>
      <c r="B6" s="217"/>
      <c r="C6" s="217"/>
      <c r="D6" s="5" t="s">
        <v>2</v>
      </c>
      <c r="E6" s="6" t="s">
        <v>62</v>
      </c>
      <c r="F6" s="217"/>
      <c r="G6" s="217"/>
      <c r="H6" s="5" t="s">
        <v>2</v>
      </c>
      <c r="I6" s="6" t="s">
        <v>62</v>
      </c>
    </row>
    <row r="7" spans="1:13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3" s="9" customFormat="1" ht="30" customHeight="1" x14ac:dyDescent="0.25">
      <c r="A8" s="10" t="s">
        <v>76</v>
      </c>
      <c r="B8" s="135" t="s">
        <v>75</v>
      </c>
      <c r="C8" s="135">
        <v>14719</v>
      </c>
      <c r="D8" s="135" t="s">
        <v>70</v>
      </c>
      <c r="E8" s="135" t="s">
        <v>70</v>
      </c>
      <c r="F8" s="135" t="s">
        <v>75</v>
      </c>
      <c r="G8" s="136">
        <v>8559</v>
      </c>
      <c r="H8" s="135" t="s">
        <v>70</v>
      </c>
      <c r="I8" s="135" t="s">
        <v>70</v>
      </c>
      <c r="J8" s="21"/>
      <c r="K8" s="166"/>
      <c r="L8" s="193"/>
      <c r="M8" s="193"/>
    </row>
    <row r="9" spans="1:13" s="4" customFormat="1" ht="30" customHeight="1" x14ac:dyDescent="0.25">
      <c r="A9" s="10" t="s">
        <v>36</v>
      </c>
      <c r="B9" s="136">
        <v>17254</v>
      </c>
      <c r="C9" s="136">
        <v>12889</v>
      </c>
      <c r="D9" s="11">
        <f t="shared" ref="D9:D13" si="0">C9/B9*100</f>
        <v>74.701518488466448</v>
      </c>
      <c r="E9" s="128">
        <f t="shared" ref="E9:E13" si="1">C9-B9</f>
        <v>-4365</v>
      </c>
      <c r="F9" s="136">
        <v>10298</v>
      </c>
      <c r="G9" s="136">
        <v>6857</v>
      </c>
      <c r="H9" s="11">
        <f t="shared" ref="H9:H13" si="2">G9/F9*100</f>
        <v>66.585744804816471</v>
      </c>
      <c r="I9" s="128">
        <f t="shared" ref="I9:I13" si="3">G9-F9</f>
        <v>-3441</v>
      </c>
      <c r="J9" s="19"/>
      <c r="K9" s="166"/>
      <c r="L9" s="193"/>
      <c r="M9" s="193"/>
    </row>
    <row r="10" spans="1:13" s="4" customFormat="1" ht="52.5" customHeight="1" x14ac:dyDescent="0.25">
      <c r="A10" s="13" t="s">
        <v>37</v>
      </c>
      <c r="B10" s="136">
        <v>5920</v>
      </c>
      <c r="C10" s="136">
        <v>3817</v>
      </c>
      <c r="D10" s="11">
        <f t="shared" si="0"/>
        <v>64.47635135135134</v>
      </c>
      <c r="E10" s="128">
        <f t="shared" si="1"/>
        <v>-2103</v>
      </c>
      <c r="F10" s="136">
        <v>4013</v>
      </c>
      <c r="G10" s="136">
        <v>2862</v>
      </c>
      <c r="H10" s="11">
        <f t="shared" si="2"/>
        <v>71.318215798654379</v>
      </c>
      <c r="I10" s="128">
        <f t="shared" si="3"/>
        <v>-1151</v>
      </c>
      <c r="J10" s="19"/>
      <c r="K10" s="166"/>
      <c r="L10" s="193"/>
      <c r="M10" s="193"/>
    </row>
    <row r="11" spans="1:13" s="4" customFormat="1" ht="30" customHeight="1" x14ac:dyDescent="0.25">
      <c r="A11" s="14" t="s">
        <v>38</v>
      </c>
      <c r="B11" s="136">
        <v>2390</v>
      </c>
      <c r="C11" s="136">
        <v>1412</v>
      </c>
      <c r="D11" s="11">
        <f t="shared" si="0"/>
        <v>59.079497907949794</v>
      </c>
      <c r="E11" s="128">
        <f t="shared" si="1"/>
        <v>-978</v>
      </c>
      <c r="F11" s="136">
        <v>1186</v>
      </c>
      <c r="G11" s="136">
        <v>681</v>
      </c>
      <c r="H11" s="11">
        <f t="shared" si="2"/>
        <v>57.419898819561553</v>
      </c>
      <c r="I11" s="128">
        <f t="shared" si="3"/>
        <v>-505</v>
      </c>
      <c r="J11" s="19"/>
      <c r="K11" s="166"/>
      <c r="L11" s="193"/>
      <c r="M11" s="193"/>
    </row>
    <row r="12" spans="1:13" s="4" customFormat="1" ht="45.75" customHeight="1" x14ac:dyDescent="0.25">
      <c r="A12" s="14" t="s">
        <v>29</v>
      </c>
      <c r="B12" s="136">
        <v>354</v>
      </c>
      <c r="C12" s="136">
        <v>109</v>
      </c>
      <c r="D12" s="11">
        <f t="shared" si="0"/>
        <v>30.790960451977401</v>
      </c>
      <c r="E12" s="128">
        <f t="shared" si="1"/>
        <v>-245</v>
      </c>
      <c r="F12" s="136">
        <v>233</v>
      </c>
      <c r="G12" s="136">
        <v>82</v>
      </c>
      <c r="H12" s="11">
        <f t="shared" si="2"/>
        <v>35.193133047210303</v>
      </c>
      <c r="I12" s="128">
        <f t="shared" si="3"/>
        <v>-151</v>
      </c>
      <c r="J12" s="19"/>
      <c r="K12" s="166"/>
      <c r="L12" s="193"/>
      <c r="M12" s="193"/>
    </row>
    <row r="13" spans="1:13" s="4" customFormat="1" ht="55.5" customHeight="1" x14ac:dyDescent="0.25">
      <c r="A13" s="14" t="s">
        <v>39</v>
      </c>
      <c r="B13" s="136">
        <v>16488</v>
      </c>
      <c r="C13" s="136">
        <v>12136</v>
      </c>
      <c r="D13" s="11">
        <f t="shared" si="0"/>
        <v>73.605046094129065</v>
      </c>
      <c r="E13" s="128">
        <f t="shared" si="1"/>
        <v>-4352</v>
      </c>
      <c r="F13" s="136">
        <v>9810</v>
      </c>
      <c r="G13" s="136">
        <v>6499</v>
      </c>
      <c r="H13" s="11">
        <f t="shared" si="2"/>
        <v>66.248725790010198</v>
      </c>
      <c r="I13" s="128">
        <f t="shared" si="3"/>
        <v>-3311</v>
      </c>
      <c r="J13" s="19"/>
      <c r="K13" s="166"/>
      <c r="L13" s="193"/>
      <c r="M13" s="193"/>
    </row>
    <row r="14" spans="1:13" s="4" customFormat="1" ht="12.75" customHeight="1" x14ac:dyDescent="0.25">
      <c r="A14" s="223" t="s">
        <v>4</v>
      </c>
      <c r="B14" s="224"/>
      <c r="C14" s="224"/>
      <c r="D14" s="224"/>
      <c r="E14" s="224"/>
      <c r="F14" s="224"/>
      <c r="G14" s="224"/>
      <c r="H14" s="224"/>
      <c r="I14" s="224"/>
      <c r="J14" s="19"/>
      <c r="K14" s="166"/>
      <c r="M14" s="193"/>
    </row>
    <row r="15" spans="1:13" s="4" customFormat="1" ht="18" customHeight="1" x14ac:dyDescent="0.25">
      <c r="A15" s="225"/>
      <c r="B15" s="226"/>
      <c r="C15" s="226"/>
      <c r="D15" s="226"/>
      <c r="E15" s="226"/>
      <c r="F15" s="226"/>
      <c r="G15" s="226"/>
      <c r="H15" s="226"/>
      <c r="I15" s="226"/>
      <c r="J15" s="19"/>
      <c r="K15" s="166"/>
      <c r="L15" s="193"/>
      <c r="M15" s="193"/>
    </row>
    <row r="16" spans="1:13" s="4" customFormat="1" ht="20.25" customHeight="1" x14ac:dyDescent="0.25">
      <c r="A16" s="220" t="s">
        <v>0</v>
      </c>
      <c r="B16" s="227" t="s">
        <v>96</v>
      </c>
      <c r="C16" s="227" t="s">
        <v>97</v>
      </c>
      <c r="D16" s="242" t="s">
        <v>1</v>
      </c>
      <c r="E16" s="243"/>
      <c r="F16" s="227" t="s">
        <v>96</v>
      </c>
      <c r="G16" s="227" t="s">
        <v>97</v>
      </c>
      <c r="H16" s="242" t="s">
        <v>1</v>
      </c>
      <c r="I16" s="243"/>
      <c r="J16" s="19"/>
      <c r="K16" s="166"/>
      <c r="L16" s="193"/>
      <c r="M16" s="193"/>
    </row>
    <row r="17" spans="1:13" ht="35.25" customHeight="1" x14ac:dyDescent="0.3">
      <c r="A17" s="221"/>
      <c r="B17" s="227"/>
      <c r="C17" s="227"/>
      <c r="D17" s="18" t="s">
        <v>2</v>
      </c>
      <c r="E17" s="6" t="s">
        <v>42</v>
      </c>
      <c r="F17" s="227"/>
      <c r="G17" s="227"/>
      <c r="H17" s="18" t="s">
        <v>2</v>
      </c>
      <c r="I17" s="6" t="s">
        <v>42</v>
      </c>
      <c r="J17" s="20"/>
      <c r="K17" s="166"/>
      <c r="L17" s="193"/>
      <c r="M17" s="193"/>
    </row>
    <row r="18" spans="1:13" ht="30" customHeight="1" x14ac:dyDescent="0.3">
      <c r="A18" s="10" t="s">
        <v>76</v>
      </c>
      <c r="B18" s="134" t="s">
        <v>75</v>
      </c>
      <c r="C18" s="137">
        <v>5755</v>
      </c>
      <c r="D18" s="134" t="s">
        <v>70</v>
      </c>
      <c r="E18" s="134" t="s">
        <v>70</v>
      </c>
      <c r="F18" s="134" t="s">
        <v>75</v>
      </c>
      <c r="G18" s="138">
        <v>2906</v>
      </c>
      <c r="H18" s="134" t="s">
        <v>70</v>
      </c>
      <c r="I18" s="134" t="s">
        <v>70</v>
      </c>
      <c r="J18" s="20"/>
      <c r="K18" s="166"/>
      <c r="L18" s="193"/>
      <c r="M18" s="193"/>
    </row>
    <row r="19" spans="1:13" ht="30" customHeight="1" x14ac:dyDescent="0.3">
      <c r="A19" s="1" t="s">
        <v>36</v>
      </c>
      <c r="B19" s="137">
        <v>5930</v>
      </c>
      <c r="C19" s="137">
        <v>5233</v>
      </c>
      <c r="D19" s="152">
        <f t="shared" ref="D19:D20" si="4">C19/B19*100</f>
        <v>88.246205733558185</v>
      </c>
      <c r="E19" s="153">
        <f t="shared" ref="E19:E20" si="5">C19-B19</f>
        <v>-697</v>
      </c>
      <c r="F19" s="137">
        <v>3610</v>
      </c>
      <c r="G19" s="138">
        <v>2538</v>
      </c>
      <c r="H19" s="145">
        <f t="shared" ref="H19:H20" si="6">G19/F19*100</f>
        <v>70.30470914127423</v>
      </c>
      <c r="I19" s="149">
        <f t="shared" ref="I19:I20" si="7">G19-F19</f>
        <v>-1072</v>
      </c>
      <c r="J19" s="20"/>
      <c r="K19" s="166"/>
      <c r="L19" s="193"/>
      <c r="M19" s="193"/>
    </row>
    <row r="20" spans="1:13" ht="30" customHeight="1" x14ac:dyDescent="0.3">
      <c r="A20" s="1" t="s">
        <v>40</v>
      </c>
      <c r="B20" s="137">
        <v>5236</v>
      </c>
      <c r="C20" s="137">
        <v>4708</v>
      </c>
      <c r="D20" s="152">
        <f t="shared" si="4"/>
        <v>89.915966386554629</v>
      </c>
      <c r="E20" s="153">
        <f t="shared" si="5"/>
        <v>-528</v>
      </c>
      <c r="F20" s="137">
        <v>3255</v>
      </c>
      <c r="G20" s="138">
        <v>2277</v>
      </c>
      <c r="H20" s="145">
        <f t="shared" si="6"/>
        <v>69.953917050691246</v>
      </c>
      <c r="I20" s="149">
        <f t="shared" si="7"/>
        <v>-978</v>
      </c>
      <c r="J20" s="20"/>
      <c r="K20" s="166"/>
      <c r="L20" s="193"/>
      <c r="M20" s="193"/>
    </row>
    <row r="21" spans="1:13" ht="53.25" customHeight="1" x14ac:dyDescent="0.3">
      <c r="A21" s="222" t="s">
        <v>77</v>
      </c>
      <c r="B21" s="222"/>
      <c r="C21" s="222"/>
      <c r="D21" s="222"/>
      <c r="E21" s="222"/>
      <c r="F21" s="222"/>
      <c r="G21" s="222"/>
      <c r="H21" s="222"/>
      <c r="I21" s="222"/>
      <c r="J21" s="20"/>
      <c r="K21" s="166"/>
      <c r="M21" s="193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topLeftCell="D1" zoomScale="85" zoomScaleNormal="85" zoomScaleSheetLayoutView="85" workbookViewId="0">
      <selection activeCell="J32" sqref="J32"/>
    </sheetView>
  </sheetViews>
  <sheetFormatPr defaultRowHeight="15.75" x14ac:dyDescent="0.25"/>
  <cols>
    <col min="1" max="1" width="24.85546875" style="56" customWidth="1"/>
    <col min="2" max="2" width="15.28515625" style="56" customWidth="1"/>
    <col min="3" max="3" width="10.7109375" style="54" customWidth="1"/>
    <col min="4" max="4" width="10.7109375" style="55" customWidth="1"/>
    <col min="5" max="5" width="10.7109375" style="54" customWidth="1"/>
    <col min="6" max="7" width="10.7109375" style="55" customWidth="1"/>
    <col min="8" max="9" width="10.7109375" style="54" customWidth="1"/>
    <col min="10" max="10" width="10.7109375" style="55" customWidth="1"/>
    <col min="11" max="11" width="10.7109375" style="54" customWidth="1"/>
    <col min="12" max="12" width="8.28515625" style="54" customWidth="1"/>
    <col min="13" max="13" width="8.28515625" style="55" customWidth="1"/>
    <col min="14" max="15" width="8.28515625" style="54" customWidth="1"/>
    <col min="16" max="16" width="8.28515625" style="55" customWidth="1"/>
    <col min="17" max="17" width="8.28515625" style="54" customWidth="1"/>
    <col min="18" max="18" width="16.28515625" style="54" customWidth="1"/>
    <col min="19" max="19" width="8.7109375" style="54" customWidth="1"/>
    <col min="20" max="20" width="8.7109375" style="55" customWidth="1"/>
    <col min="21" max="22" width="8.7109375" style="54" customWidth="1"/>
    <col min="23" max="23" width="8.7109375" style="55" customWidth="1"/>
    <col min="24" max="24" width="8.710937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8.425781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8.425781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8.425781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8.425781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8.425781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8.425781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8.425781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8.425781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8.425781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8.425781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8.425781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8.425781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8.425781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8.425781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8.425781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8.425781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8.425781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8.425781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8.425781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8.425781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8.425781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8.425781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8.425781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8.425781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8.425781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8.425781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8.425781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8.425781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8.425781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8.425781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8.425781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8.425781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8.425781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8.425781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8.425781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8.425781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8.425781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8.425781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8.425781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8.425781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8.425781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8.425781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8.425781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8.425781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8.425781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8.425781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8.425781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8.425781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8.425781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8.425781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8.425781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8.425781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8.425781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8.425781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8.425781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8.425781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8.425781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8.425781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8.425781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8.425781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8.425781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8.425781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8.425781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18" customHeight="1" x14ac:dyDescent="0.3">
      <c r="B1" s="254" t="s">
        <v>105</v>
      </c>
      <c r="C1" s="254"/>
      <c r="D1" s="254"/>
      <c r="E1" s="254"/>
      <c r="F1" s="254"/>
      <c r="G1" s="254"/>
      <c r="H1" s="254"/>
      <c r="I1" s="254"/>
      <c r="J1" s="254"/>
      <c r="K1" s="254"/>
      <c r="L1" s="102"/>
      <c r="M1" s="102"/>
      <c r="N1" s="102"/>
      <c r="O1" s="102"/>
    </row>
    <row r="2" spans="1:24" s="47" customFormat="1" ht="40.5" customHeight="1" x14ac:dyDescent="0.3">
      <c r="A2" s="102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102"/>
      <c r="M2" s="102"/>
      <c r="N2" s="102"/>
      <c r="O2" s="102"/>
      <c r="P2" s="60"/>
      <c r="Q2" s="43"/>
      <c r="R2" s="43"/>
      <c r="S2" s="44"/>
      <c r="T2" s="59"/>
      <c r="U2" s="44"/>
      <c r="W2" s="48"/>
      <c r="X2" s="120" t="s">
        <v>22</v>
      </c>
    </row>
    <row r="3" spans="1:24" s="47" customFormat="1" ht="11.45" customHeight="1" x14ac:dyDescent="0.25">
      <c r="C3" s="61"/>
      <c r="D3" s="62"/>
      <c r="E3" s="61"/>
      <c r="F3" s="62"/>
      <c r="G3" s="62"/>
      <c r="H3" s="61"/>
      <c r="I3" s="61"/>
      <c r="K3" s="49" t="s">
        <v>7</v>
      </c>
      <c r="O3" s="61"/>
      <c r="P3" s="62"/>
      <c r="Q3" s="61"/>
      <c r="R3" s="61"/>
      <c r="S3" s="61"/>
      <c r="T3" s="91"/>
      <c r="U3" s="92"/>
      <c r="V3" s="92"/>
      <c r="W3" s="92"/>
      <c r="X3" s="49" t="s">
        <v>7</v>
      </c>
    </row>
    <row r="4" spans="1:24" s="63" customFormat="1" ht="65.25" customHeight="1" x14ac:dyDescent="0.2">
      <c r="A4" s="251"/>
      <c r="B4" s="164" t="s">
        <v>72</v>
      </c>
      <c r="C4" s="245" t="s">
        <v>20</v>
      </c>
      <c r="D4" s="245"/>
      <c r="E4" s="245"/>
      <c r="F4" s="245" t="s">
        <v>31</v>
      </c>
      <c r="G4" s="245"/>
      <c r="H4" s="245"/>
      <c r="I4" s="245" t="s">
        <v>15</v>
      </c>
      <c r="J4" s="245"/>
      <c r="K4" s="245"/>
      <c r="L4" s="245" t="s">
        <v>21</v>
      </c>
      <c r="M4" s="245"/>
      <c r="N4" s="245"/>
      <c r="O4" s="245" t="s">
        <v>10</v>
      </c>
      <c r="P4" s="245"/>
      <c r="Q4" s="245"/>
      <c r="R4" s="172" t="s">
        <v>74</v>
      </c>
      <c r="S4" s="246" t="s">
        <v>17</v>
      </c>
      <c r="T4" s="246"/>
      <c r="U4" s="246"/>
      <c r="V4" s="245" t="s">
        <v>16</v>
      </c>
      <c r="W4" s="245"/>
      <c r="X4" s="245"/>
    </row>
    <row r="5" spans="1:24" s="187" customFormat="1" ht="24.75" customHeight="1" x14ac:dyDescent="0.25">
      <c r="A5" s="251"/>
      <c r="B5" s="179" t="s">
        <v>71</v>
      </c>
      <c r="C5" s="179" t="s">
        <v>66</v>
      </c>
      <c r="D5" s="179" t="s">
        <v>71</v>
      </c>
      <c r="E5" s="189" t="s">
        <v>2</v>
      </c>
      <c r="F5" s="179" t="s">
        <v>66</v>
      </c>
      <c r="G5" s="179" t="s">
        <v>71</v>
      </c>
      <c r="H5" s="189" t="s">
        <v>2</v>
      </c>
      <c r="I5" s="179" t="s">
        <v>66</v>
      </c>
      <c r="J5" s="179" t="s">
        <v>71</v>
      </c>
      <c r="K5" s="189" t="s">
        <v>2</v>
      </c>
      <c r="L5" s="179" t="s">
        <v>66</v>
      </c>
      <c r="M5" s="179" t="s">
        <v>71</v>
      </c>
      <c r="N5" s="189" t="s">
        <v>2</v>
      </c>
      <c r="O5" s="179" t="s">
        <v>66</v>
      </c>
      <c r="P5" s="179" t="s">
        <v>71</v>
      </c>
      <c r="Q5" s="189" t="s">
        <v>2</v>
      </c>
      <c r="R5" s="188" t="s">
        <v>71</v>
      </c>
      <c r="S5" s="179" t="s">
        <v>66</v>
      </c>
      <c r="T5" s="179" t="s">
        <v>71</v>
      </c>
      <c r="U5" s="189" t="s">
        <v>2</v>
      </c>
      <c r="V5" s="179" t="s">
        <v>66</v>
      </c>
      <c r="W5" s="179" t="s">
        <v>71</v>
      </c>
      <c r="X5" s="189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9" customFormat="1" ht="24.6" customHeight="1" x14ac:dyDescent="0.25">
      <c r="A7" s="124" t="s">
        <v>43</v>
      </c>
      <c r="B7" s="139">
        <f>SUM(B8:B24)</f>
        <v>14719</v>
      </c>
      <c r="C7" s="139">
        <f t="shared" ref="C7:D7" si="0">SUM(C8:C24)</f>
        <v>17254</v>
      </c>
      <c r="D7" s="139">
        <f t="shared" si="0"/>
        <v>12889</v>
      </c>
      <c r="E7" s="140">
        <f t="shared" ref="E7:E24" si="1">D7/C7*100</f>
        <v>74.701518488466448</v>
      </c>
      <c r="F7" s="139">
        <f t="shared" ref="F7:G7" si="2">SUM(F8:F24)</f>
        <v>5920</v>
      </c>
      <c r="G7" s="139">
        <f t="shared" si="2"/>
        <v>3817</v>
      </c>
      <c r="H7" s="140">
        <f t="shared" ref="H7:H24" si="3">G7/F7*100</f>
        <v>64.47635135135134</v>
      </c>
      <c r="I7" s="139">
        <f t="shared" ref="I7:J7" si="4">SUM(I8:I24)</f>
        <v>2390</v>
      </c>
      <c r="J7" s="139">
        <f t="shared" si="4"/>
        <v>1412</v>
      </c>
      <c r="K7" s="140">
        <f t="shared" ref="K7:K24" si="5">J7/I7*100</f>
        <v>59.079497907949794</v>
      </c>
      <c r="L7" s="139">
        <f t="shared" ref="L7:M7" si="6">SUM(L8:L24)</f>
        <v>354</v>
      </c>
      <c r="M7" s="139">
        <f t="shared" si="6"/>
        <v>109</v>
      </c>
      <c r="N7" s="140">
        <f t="shared" ref="N7:N24" si="7">M7/L7*100</f>
        <v>30.790960451977401</v>
      </c>
      <c r="O7" s="139">
        <f t="shared" ref="O7:P7" si="8">SUM(O8:O24)</f>
        <v>16488</v>
      </c>
      <c r="P7" s="139">
        <f t="shared" si="8"/>
        <v>12136</v>
      </c>
      <c r="Q7" s="140">
        <f t="shared" ref="Q7:Q24" si="9">P7/O7*100</f>
        <v>73.605046094129065</v>
      </c>
      <c r="R7" s="139">
        <f t="shared" ref="R7" si="10">SUM(R8:R24)</f>
        <v>5755</v>
      </c>
      <c r="S7" s="139">
        <f t="shared" ref="S7:T7" si="11">SUM(S8:S24)</f>
        <v>5930</v>
      </c>
      <c r="T7" s="139">
        <f t="shared" si="11"/>
        <v>5233</v>
      </c>
      <c r="U7" s="140">
        <f t="shared" ref="U7:U24" si="12">T7/S7*100</f>
        <v>88.246205733558185</v>
      </c>
      <c r="V7" s="139">
        <f t="shared" ref="V7:W7" si="13">SUM(V8:V24)</f>
        <v>5236</v>
      </c>
      <c r="W7" s="139">
        <f t="shared" si="13"/>
        <v>4708</v>
      </c>
      <c r="X7" s="140">
        <f t="shared" ref="X7:X24" si="14">W7/V7*100</f>
        <v>89.915966386554629</v>
      </c>
    </row>
    <row r="8" spans="1:24" ht="16.5" customHeight="1" x14ac:dyDescent="0.25">
      <c r="A8" s="125" t="s">
        <v>44</v>
      </c>
      <c r="B8" s="147">
        <v>277</v>
      </c>
      <c r="C8" s="147">
        <v>377</v>
      </c>
      <c r="D8" s="147">
        <v>262</v>
      </c>
      <c r="E8" s="140">
        <f t="shared" si="1"/>
        <v>69.49602122015915</v>
      </c>
      <c r="F8" s="147">
        <v>127</v>
      </c>
      <c r="G8" s="147">
        <v>77</v>
      </c>
      <c r="H8" s="140">
        <f t="shared" si="3"/>
        <v>60.629921259842526</v>
      </c>
      <c r="I8" s="147">
        <v>36</v>
      </c>
      <c r="J8" s="147">
        <v>24</v>
      </c>
      <c r="K8" s="140">
        <f t="shared" si="5"/>
        <v>66.666666666666657</v>
      </c>
      <c r="L8" s="147">
        <v>4</v>
      </c>
      <c r="M8" s="147">
        <v>2</v>
      </c>
      <c r="N8" s="140">
        <f t="shared" si="7"/>
        <v>50</v>
      </c>
      <c r="O8" s="207">
        <v>349</v>
      </c>
      <c r="P8" s="205">
        <v>254</v>
      </c>
      <c r="Q8" s="140">
        <f t="shared" si="9"/>
        <v>72.779369627507165</v>
      </c>
      <c r="R8" s="147">
        <v>123</v>
      </c>
      <c r="S8" s="147">
        <v>133</v>
      </c>
      <c r="T8" s="147">
        <v>121</v>
      </c>
      <c r="U8" s="140">
        <f t="shared" si="12"/>
        <v>90.977443609022558</v>
      </c>
      <c r="V8" s="147">
        <v>110</v>
      </c>
      <c r="W8" s="147">
        <v>101</v>
      </c>
      <c r="X8" s="140">
        <f t="shared" si="14"/>
        <v>91.818181818181827</v>
      </c>
    </row>
    <row r="9" spans="1:24" ht="16.5" customHeight="1" x14ac:dyDescent="0.25">
      <c r="A9" s="125" t="s">
        <v>45</v>
      </c>
      <c r="B9" s="147">
        <v>3628</v>
      </c>
      <c r="C9" s="147">
        <v>3834</v>
      </c>
      <c r="D9" s="147">
        <v>3084</v>
      </c>
      <c r="E9" s="140">
        <f t="shared" si="1"/>
        <v>80.438184663536774</v>
      </c>
      <c r="F9" s="147">
        <v>805</v>
      </c>
      <c r="G9" s="147">
        <v>523</v>
      </c>
      <c r="H9" s="140">
        <f t="shared" si="3"/>
        <v>64.968944099378874</v>
      </c>
      <c r="I9" s="147">
        <v>339</v>
      </c>
      <c r="J9" s="147">
        <v>209</v>
      </c>
      <c r="K9" s="140">
        <f t="shared" si="5"/>
        <v>61.651917404129797</v>
      </c>
      <c r="L9" s="147">
        <v>75</v>
      </c>
      <c r="M9" s="147">
        <v>23</v>
      </c>
      <c r="N9" s="140">
        <f t="shared" si="7"/>
        <v>30.666666666666664</v>
      </c>
      <c r="O9" s="207">
        <v>3612</v>
      </c>
      <c r="P9" s="205">
        <v>2749</v>
      </c>
      <c r="Q9" s="140">
        <f t="shared" si="9"/>
        <v>76.107419712070879</v>
      </c>
      <c r="R9" s="147">
        <v>1539</v>
      </c>
      <c r="S9" s="147">
        <v>1549</v>
      </c>
      <c r="T9" s="147">
        <v>1343</v>
      </c>
      <c r="U9" s="140">
        <f t="shared" si="12"/>
        <v>86.70109748224661</v>
      </c>
      <c r="V9" s="147">
        <v>1297</v>
      </c>
      <c r="W9" s="147">
        <v>1164</v>
      </c>
      <c r="X9" s="140">
        <f t="shared" si="14"/>
        <v>89.745566692366992</v>
      </c>
    </row>
    <row r="10" spans="1:24" ht="16.5" customHeight="1" x14ac:dyDescent="0.25">
      <c r="A10" s="125" t="s">
        <v>46</v>
      </c>
      <c r="B10" s="147">
        <v>425</v>
      </c>
      <c r="C10" s="147">
        <v>371</v>
      </c>
      <c r="D10" s="147">
        <v>352</v>
      </c>
      <c r="E10" s="140">
        <f t="shared" si="1"/>
        <v>94.878706199460922</v>
      </c>
      <c r="F10" s="147">
        <v>162</v>
      </c>
      <c r="G10" s="147">
        <v>132</v>
      </c>
      <c r="H10" s="140">
        <f t="shared" si="3"/>
        <v>81.481481481481481</v>
      </c>
      <c r="I10" s="147">
        <v>70</v>
      </c>
      <c r="J10" s="147">
        <v>58</v>
      </c>
      <c r="K10" s="140">
        <f t="shared" si="5"/>
        <v>82.857142857142861</v>
      </c>
      <c r="L10" s="147">
        <v>10</v>
      </c>
      <c r="M10" s="147">
        <v>0</v>
      </c>
      <c r="N10" s="140">
        <f t="shared" si="7"/>
        <v>0</v>
      </c>
      <c r="O10" s="207">
        <v>337</v>
      </c>
      <c r="P10" s="205">
        <v>327</v>
      </c>
      <c r="Q10" s="140">
        <f t="shared" si="9"/>
        <v>97.032640949554889</v>
      </c>
      <c r="R10" s="147">
        <v>159</v>
      </c>
      <c r="S10" s="147">
        <v>104</v>
      </c>
      <c r="T10" s="147">
        <v>131</v>
      </c>
      <c r="U10" s="140">
        <f t="shared" si="12"/>
        <v>125.96153846153845</v>
      </c>
      <c r="V10" s="147">
        <v>89</v>
      </c>
      <c r="W10" s="147">
        <v>121</v>
      </c>
      <c r="X10" s="140">
        <f t="shared" si="14"/>
        <v>135.95505617977528</v>
      </c>
    </row>
    <row r="11" spans="1:24" ht="16.5" customHeight="1" x14ac:dyDescent="0.25">
      <c r="A11" s="125" t="s">
        <v>47</v>
      </c>
      <c r="B11" s="147">
        <v>836</v>
      </c>
      <c r="C11" s="147">
        <v>1076</v>
      </c>
      <c r="D11" s="147">
        <v>724</v>
      </c>
      <c r="E11" s="140">
        <f t="shared" si="1"/>
        <v>67.286245353159842</v>
      </c>
      <c r="F11" s="147">
        <v>297</v>
      </c>
      <c r="G11" s="147">
        <v>201</v>
      </c>
      <c r="H11" s="140">
        <f t="shared" si="3"/>
        <v>67.676767676767682</v>
      </c>
      <c r="I11" s="147">
        <v>128</v>
      </c>
      <c r="J11" s="147">
        <v>84</v>
      </c>
      <c r="K11" s="140">
        <f t="shared" si="5"/>
        <v>65.625</v>
      </c>
      <c r="L11" s="147">
        <v>19</v>
      </c>
      <c r="M11" s="147">
        <v>1</v>
      </c>
      <c r="N11" s="140">
        <f t="shared" si="7"/>
        <v>5.2631578947368416</v>
      </c>
      <c r="O11" s="207">
        <v>1022</v>
      </c>
      <c r="P11" s="205">
        <v>691</v>
      </c>
      <c r="Q11" s="140">
        <f t="shared" si="9"/>
        <v>67.612524461839527</v>
      </c>
      <c r="R11" s="147">
        <v>271</v>
      </c>
      <c r="S11" s="147">
        <v>378</v>
      </c>
      <c r="T11" s="147">
        <v>260</v>
      </c>
      <c r="U11" s="140">
        <f t="shared" si="12"/>
        <v>68.783068783068785</v>
      </c>
      <c r="V11" s="147">
        <v>363</v>
      </c>
      <c r="W11" s="147">
        <v>241</v>
      </c>
      <c r="X11" s="140">
        <f t="shared" si="14"/>
        <v>66.391184573002761</v>
      </c>
    </row>
    <row r="12" spans="1:24" ht="16.5" customHeight="1" x14ac:dyDescent="0.25">
      <c r="A12" s="125" t="s">
        <v>48</v>
      </c>
      <c r="B12" s="147">
        <v>555</v>
      </c>
      <c r="C12" s="147">
        <v>662</v>
      </c>
      <c r="D12" s="147">
        <v>481</v>
      </c>
      <c r="E12" s="140">
        <f t="shared" si="1"/>
        <v>72.658610271903328</v>
      </c>
      <c r="F12" s="147">
        <v>207</v>
      </c>
      <c r="G12" s="147">
        <v>172</v>
      </c>
      <c r="H12" s="140">
        <f t="shared" si="3"/>
        <v>83.091787439613526</v>
      </c>
      <c r="I12" s="147">
        <v>67</v>
      </c>
      <c r="J12" s="147">
        <v>78</v>
      </c>
      <c r="K12" s="140">
        <f t="shared" si="5"/>
        <v>116.4179104477612</v>
      </c>
      <c r="L12" s="147">
        <v>0</v>
      </c>
      <c r="M12" s="147">
        <v>0</v>
      </c>
      <c r="N12" s="140" t="s">
        <v>70</v>
      </c>
      <c r="O12" s="207">
        <v>641</v>
      </c>
      <c r="P12" s="205">
        <v>439</v>
      </c>
      <c r="Q12" s="140">
        <f t="shared" si="9"/>
        <v>68.486739469578779</v>
      </c>
      <c r="R12" s="147">
        <v>269</v>
      </c>
      <c r="S12" s="147">
        <v>302</v>
      </c>
      <c r="T12" s="147">
        <v>252</v>
      </c>
      <c r="U12" s="140">
        <f t="shared" si="12"/>
        <v>83.443708609271525</v>
      </c>
      <c r="V12" s="147">
        <v>290</v>
      </c>
      <c r="W12" s="147">
        <v>247</v>
      </c>
      <c r="X12" s="140">
        <f t="shared" si="14"/>
        <v>85.172413793103459</v>
      </c>
    </row>
    <row r="13" spans="1:24" ht="16.5" customHeight="1" x14ac:dyDescent="0.25">
      <c r="A13" s="125" t="s">
        <v>49</v>
      </c>
      <c r="B13" s="147">
        <v>466</v>
      </c>
      <c r="C13" s="147">
        <v>627</v>
      </c>
      <c r="D13" s="147">
        <v>423</v>
      </c>
      <c r="E13" s="140">
        <f t="shared" si="1"/>
        <v>67.464114832535884</v>
      </c>
      <c r="F13" s="147">
        <v>192</v>
      </c>
      <c r="G13" s="147">
        <v>101</v>
      </c>
      <c r="H13" s="140">
        <f t="shared" si="3"/>
        <v>52.604166666666664</v>
      </c>
      <c r="I13" s="147">
        <v>60</v>
      </c>
      <c r="J13" s="147">
        <v>20</v>
      </c>
      <c r="K13" s="140">
        <f t="shared" si="5"/>
        <v>33.333333333333329</v>
      </c>
      <c r="L13" s="147">
        <v>7</v>
      </c>
      <c r="M13" s="147">
        <v>0</v>
      </c>
      <c r="N13" s="140">
        <f t="shared" si="7"/>
        <v>0</v>
      </c>
      <c r="O13" s="207">
        <v>594</v>
      </c>
      <c r="P13" s="205">
        <v>398</v>
      </c>
      <c r="Q13" s="140">
        <f t="shared" si="9"/>
        <v>67.003367003367003</v>
      </c>
      <c r="R13" s="147">
        <v>185</v>
      </c>
      <c r="S13" s="147">
        <v>210</v>
      </c>
      <c r="T13" s="147">
        <v>178</v>
      </c>
      <c r="U13" s="140">
        <f t="shared" si="12"/>
        <v>84.761904761904759</v>
      </c>
      <c r="V13" s="147">
        <v>188</v>
      </c>
      <c r="W13" s="147">
        <v>174</v>
      </c>
      <c r="X13" s="140">
        <f t="shared" si="14"/>
        <v>92.553191489361694</v>
      </c>
    </row>
    <row r="14" spans="1:24" ht="16.5" customHeight="1" x14ac:dyDescent="0.25">
      <c r="A14" s="125" t="s">
        <v>50</v>
      </c>
      <c r="B14" s="147">
        <v>619</v>
      </c>
      <c r="C14" s="147">
        <v>758</v>
      </c>
      <c r="D14" s="147">
        <v>551</v>
      </c>
      <c r="E14" s="140">
        <f t="shared" si="1"/>
        <v>72.691292875989447</v>
      </c>
      <c r="F14" s="147">
        <v>268</v>
      </c>
      <c r="G14" s="147">
        <v>148</v>
      </c>
      <c r="H14" s="140">
        <f t="shared" si="3"/>
        <v>55.223880597014926</v>
      </c>
      <c r="I14" s="147">
        <v>94</v>
      </c>
      <c r="J14" s="147">
        <v>28</v>
      </c>
      <c r="K14" s="140">
        <f t="shared" si="5"/>
        <v>29.787234042553191</v>
      </c>
      <c r="L14" s="147">
        <v>5</v>
      </c>
      <c r="M14" s="147">
        <v>2</v>
      </c>
      <c r="N14" s="140">
        <f t="shared" si="7"/>
        <v>40</v>
      </c>
      <c r="O14" s="207">
        <v>725</v>
      </c>
      <c r="P14" s="205">
        <v>521</v>
      </c>
      <c r="Q14" s="140">
        <f t="shared" si="9"/>
        <v>71.862068965517238</v>
      </c>
      <c r="R14" s="147">
        <v>227</v>
      </c>
      <c r="S14" s="147">
        <v>300</v>
      </c>
      <c r="T14" s="147">
        <v>205</v>
      </c>
      <c r="U14" s="140">
        <f t="shared" si="12"/>
        <v>68.333333333333329</v>
      </c>
      <c r="V14" s="147">
        <v>273</v>
      </c>
      <c r="W14" s="147">
        <v>180</v>
      </c>
      <c r="X14" s="140">
        <f t="shared" si="14"/>
        <v>65.934065934065927</v>
      </c>
    </row>
    <row r="15" spans="1:24" ht="16.5" customHeight="1" x14ac:dyDescent="0.25">
      <c r="A15" s="125" t="s">
        <v>51</v>
      </c>
      <c r="B15" s="147">
        <v>974</v>
      </c>
      <c r="C15" s="147">
        <v>1167</v>
      </c>
      <c r="D15" s="147">
        <v>887</v>
      </c>
      <c r="E15" s="140">
        <f t="shared" si="1"/>
        <v>76.006855184233075</v>
      </c>
      <c r="F15" s="147">
        <v>641</v>
      </c>
      <c r="G15" s="147">
        <v>415</v>
      </c>
      <c r="H15" s="140">
        <f t="shared" si="3"/>
        <v>64.742589703588138</v>
      </c>
      <c r="I15" s="147">
        <v>244</v>
      </c>
      <c r="J15" s="147">
        <v>150</v>
      </c>
      <c r="K15" s="140">
        <f t="shared" si="5"/>
        <v>61.475409836065573</v>
      </c>
      <c r="L15" s="147">
        <v>94</v>
      </c>
      <c r="M15" s="147">
        <v>17</v>
      </c>
      <c r="N15" s="140">
        <f t="shared" si="7"/>
        <v>18.085106382978726</v>
      </c>
      <c r="O15" s="207">
        <v>1120</v>
      </c>
      <c r="P15" s="205">
        <v>849</v>
      </c>
      <c r="Q15" s="140">
        <f t="shared" si="9"/>
        <v>75.803571428571431</v>
      </c>
      <c r="R15" s="147">
        <v>308</v>
      </c>
      <c r="S15" s="147">
        <v>292</v>
      </c>
      <c r="T15" s="147">
        <v>295</v>
      </c>
      <c r="U15" s="140">
        <f t="shared" si="12"/>
        <v>101.02739726027397</v>
      </c>
      <c r="V15" s="147">
        <v>267</v>
      </c>
      <c r="W15" s="147">
        <v>275</v>
      </c>
      <c r="X15" s="140">
        <f t="shared" si="14"/>
        <v>102.99625468164794</v>
      </c>
    </row>
    <row r="16" spans="1:24" ht="16.5" customHeight="1" x14ac:dyDescent="0.25">
      <c r="A16" s="125" t="s">
        <v>52</v>
      </c>
      <c r="B16" s="147">
        <v>940</v>
      </c>
      <c r="C16" s="147">
        <v>1212</v>
      </c>
      <c r="D16" s="147">
        <v>857</v>
      </c>
      <c r="E16" s="140">
        <f t="shared" si="1"/>
        <v>70.709570957095707</v>
      </c>
      <c r="F16" s="147">
        <v>468</v>
      </c>
      <c r="G16" s="147">
        <v>292</v>
      </c>
      <c r="H16" s="140">
        <f t="shared" si="3"/>
        <v>62.393162393162392</v>
      </c>
      <c r="I16" s="147">
        <v>204</v>
      </c>
      <c r="J16" s="147">
        <v>116</v>
      </c>
      <c r="K16" s="140">
        <f t="shared" si="5"/>
        <v>56.862745098039213</v>
      </c>
      <c r="L16" s="147">
        <v>26</v>
      </c>
      <c r="M16" s="147">
        <v>0</v>
      </c>
      <c r="N16" s="140">
        <f t="shared" si="7"/>
        <v>0</v>
      </c>
      <c r="O16" s="207">
        <v>1142</v>
      </c>
      <c r="P16" s="205">
        <v>827</v>
      </c>
      <c r="Q16" s="140">
        <f t="shared" si="9"/>
        <v>72.416812609457097</v>
      </c>
      <c r="R16" s="147">
        <v>359</v>
      </c>
      <c r="S16" s="147">
        <v>325</v>
      </c>
      <c r="T16" s="147">
        <v>340</v>
      </c>
      <c r="U16" s="140">
        <f t="shared" si="12"/>
        <v>104.61538461538463</v>
      </c>
      <c r="V16" s="147">
        <v>281</v>
      </c>
      <c r="W16" s="147">
        <v>310</v>
      </c>
      <c r="X16" s="140">
        <f t="shared" si="14"/>
        <v>110.3202846975089</v>
      </c>
    </row>
    <row r="17" spans="1:24" ht="16.5" customHeight="1" x14ac:dyDescent="0.25">
      <c r="A17" s="125" t="s">
        <v>53</v>
      </c>
      <c r="B17" s="147">
        <v>1007</v>
      </c>
      <c r="C17" s="147">
        <v>1091</v>
      </c>
      <c r="D17" s="147">
        <v>853</v>
      </c>
      <c r="E17" s="140">
        <f t="shared" si="1"/>
        <v>78.185151237396894</v>
      </c>
      <c r="F17" s="147">
        <v>467</v>
      </c>
      <c r="G17" s="147">
        <v>329</v>
      </c>
      <c r="H17" s="140">
        <f t="shared" si="3"/>
        <v>70.449678800856532</v>
      </c>
      <c r="I17" s="147">
        <v>189</v>
      </c>
      <c r="J17" s="147">
        <v>122</v>
      </c>
      <c r="K17" s="140">
        <f t="shared" si="5"/>
        <v>64.550264550264544</v>
      </c>
      <c r="L17" s="147">
        <v>6</v>
      </c>
      <c r="M17" s="147">
        <v>5</v>
      </c>
      <c r="N17" s="140">
        <f t="shared" si="7"/>
        <v>83.333333333333343</v>
      </c>
      <c r="O17" s="207">
        <v>1068</v>
      </c>
      <c r="P17" s="205">
        <v>826</v>
      </c>
      <c r="Q17" s="140">
        <f t="shared" si="9"/>
        <v>77.340823970037448</v>
      </c>
      <c r="R17" s="147">
        <v>407</v>
      </c>
      <c r="S17" s="147">
        <v>379</v>
      </c>
      <c r="T17" s="147">
        <v>355</v>
      </c>
      <c r="U17" s="140">
        <f t="shared" si="12"/>
        <v>93.667546174142473</v>
      </c>
      <c r="V17" s="147">
        <v>340</v>
      </c>
      <c r="W17" s="147">
        <v>316</v>
      </c>
      <c r="X17" s="140">
        <f t="shared" si="14"/>
        <v>92.941176470588232</v>
      </c>
    </row>
    <row r="18" spans="1:24" ht="16.5" customHeight="1" x14ac:dyDescent="0.25">
      <c r="A18" s="125" t="s">
        <v>54</v>
      </c>
      <c r="B18" s="147">
        <v>394</v>
      </c>
      <c r="C18" s="147">
        <v>445</v>
      </c>
      <c r="D18" s="147">
        <v>324</v>
      </c>
      <c r="E18" s="140">
        <f t="shared" si="1"/>
        <v>72.80898876404494</v>
      </c>
      <c r="F18" s="147">
        <v>170</v>
      </c>
      <c r="G18" s="147">
        <v>107</v>
      </c>
      <c r="H18" s="140">
        <f t="shared" si="3"/>
        <v>62.941176470588232</v>
      </c>
      <c r="I18" s="147">
        <v>36</v>
      </c>
      <c r="J18" s="147">
        <v>21</v>
      </c>
      <c r="K18" s="140">
        <f t="shared" si="5"/>
        <v>58.333333333333336</v>
      </c>
      <c r="L18" s="147">
        <v>24</v>
      </c>
      <c r="M18" s="147">
        <v>8</v>
      </c>
      <c r="N18" s="140">
        <f t="shared" si="7"/>
        <v>33.333333333333329</v>
      </c>
      <c r="O18" s="207">
        <v>434</v>
      </c>
      <c r="P18" s="205">
        <v>312</v>
      </c>
      <c r="Q18" s="140">
        <f t="shared" si="9"/>
        <v>71.889400921658989</v>
      </c>
      <c r="R18" s="147">
        <v>145</v>
      </c>
      <c r="S18" s="147">
        <v>125</v>
      </c>
      <c r="T18" s="147">
        <v>128</v>
      </c>
      <c r="U18" s="140">
        <f t="shared" si="12"/>
        <v>102.4</v>
      </c>
      <c r="V18" s="147">
        <v>108</v>
      </c>
      <c r="W18" s="147">
        <v>114</v>
      </c>
      <c r="X18" s="140">
        <f t="shared" si="14"/>
        <v>105.55555555555556</v>
      </c>
    </row>
    <row r="19" spans="1:24" ht="16.5" customHeight="1" x14ac:dyDescent="0.25">
      <c r="A19" s="125" t="s">
        <v>55</v>
      </c>
      <c r="B19" s="147">
        <v>756</v>
      </c>
      <c r="C19" s="147">
        <v>913</v>
      </c>
      <c r="D19" s="147">
        <v>637</v>
      </c>
      <c r="E19" s="140">
        <f t="shared" si="1"/>
        <v>69.769989047097482</v>
      </c>
      <c r="F19" s="147">
        <v>450</v>
      </c>
      <c r="G19" s="147">
        <v>283</v>
      </c>
      <c r="H19" s="140">
        <f t="shared" si="3"/>
        <v>62.888888888888893</v>
      </c>
      <c r="I19" s="147">
        <v>162</v>
      </c>
      <c r="J19" s="147">
        <v>89</v>
      </c>
      <c r="K19" s="140">
        <f t="shared" si="5"/>
        <v>54.938271604938272</v>
      </c>
      <c r="L19" s="147">
        <v>17</v>
      </c>
      <c r="M19" s="147">
        <v>20</v>
      </c>
      <c r="N19" s="140">
        <f t="shared" si="7"/>
        <v>117.64705882352942</v>
      </c>
      <c r="O19" s="207">
        <v>908</v>
      </c>
      <c r="P19" s="205">
        <v>617</v>
      </c>
      <c r="Q19" s="140">
        <f t="shared" si="9"/>
        <v>67.951541850220266</v>
      </c>
      <c r="R19" s="147">
        <v>271</v>
      </c>
      <c r="S19" s="147">
        <v>249</v>
      </c>
      <c r="T19" s="147">
        <v>242</v>
      </c>
      <c r="U19" s="140">
        <f t="shared" si="12"/>
        <v>97.188755020080322</v>
      </c>
      <c r="V19" s="147">
        <v>232</v>
      </c>
      <c r="W19" s="147">
        <v>224</v>
      </c>
      <c r="X19" s="140">
        <f t="shared" si="14"/>
        <v>96.551724137931032</v>
      </c>
    </row>
    <row r="20" spans="1:24" ht="16.5" customHeight="1" x14ac:dyDescent="0.25">
      <c r="A20" s="125" t="s">
        <v>56</v>
      </c>
      <c r="B20" s="147">
        <v>392</v>
      </c>
      <c r="C20" s="147">
        <v>487</v>
      </c>
      <c r="D20" s="147">
        <v>356</v>
      </c>
      <c r="E20" s="140">
        <f t="shared" si="1"/>
        <v>73.100616016427097</v>
      </c>
      <c r="F20" s="147">
        <v>215</v>
      </c>
      <c r="G20" s="147">
        <v>113</v>
      </c>
      <c r="H20" s="140">
        <f t="shared" si="3"/>
        <v>52.558139534883722</v>
      </c>
      <c r="I20" s="147">
        <v>45</v>
      </c>
      <c r="J20" s="147">
        <v>39</v>
      </c>
      <c r="K20" s="140">
        <f t="shared" si="5"/>
        <v>86.666666666666671</v>
      </c>
      <c r="L20" s="147">
        <v>2</v>
      </c>
      <c r="M20" s="147">
        <v>0</v>
      </c>
      <c r="N20" s="140">
        <f t="shared" si="7"/>
        <v>0</v>
      </c>
      <c r="O20" s="207">
        <v>471</v>
      </c>
      <c r="P20" s="205">
        <v>344</v>
      </c>
      <c r="Q20" s="140">
        <f t="shared" si="9"/>
        <v>73.036093418259014</v>
      </c>
      <c r="R20" s="147">
        <v>177</v>
      </c>
      <c r="S20" s="147">
        <v>177</v>
      </c>
      <c r="T20" s="147">
        <v>168</v>
      </c>
      <c r="U20" s="140">
        <f t="shared" si="12"/>
        <v>94.915254237288138</v>
      </c>
      <c r="V20" s="147">
        <v>141</v>
      </c>
      <c r="W20" s="147">
        <v>149</v>
      </c>
      <c r="X20" s="140">
        <f t="shared" si="14"/>
        <v>105.67375886524823</v>
      </c>
    </row>
    <row r="21" spans="1:24" ht="16.5" customHeight="1" x14ac:dyDescent="0.25">
      <c r="A21" s="125" t="s">
        <v>57</v>
      </c>
      <c r="B21" s="147">
        <v>355</v>
      </c>
      <c r="C21" s="147">
        <v>577</v>
      </c>
      <c r="D21" s="147">
        <v>337</v>
      </c>
      <c r="E21" s="140">
        <f t="shared" si="1"/>
        <v>58.405545927209701</v>
      </c>
      <c r="F21" s="147">
        <v>164</v>
      </c>
      <c r="G21" s="147">
        <v>102</v>
      </c>
      <c r="H21" s="140">
        <f t="shared" si="3"/>
        <v>62.195121951219512</v>
      </c>
      <c r="I21" s="147">
        <v>68</v>
      </c>
      <c r="J21" s="147">
        <v>41</v>
      </c>
      <c r="K21" s="140">
        <f t="shared" si="5"/>
        <v>60.294117647058819</v>
      </c>
      <c r="L21" s="147">
        <v>8</v>
      </c>
      <c r="M21" s="147">
        <v>0</v>
      </c>
      <c r="N21" s="140">
        <f t="shared" si="7"/>
        <v>0</v>
      </c>
      <c r="O21" s="207">
        <v>569</v>
      </c>
      <c r="P21" s="205">
        <v>324</v>
      </c>
      <c r="Q21" s="140">
        <f t="shared" si="9"/>
        <v>56.942003514938492</v>
      </c>
      <c r="R21" s="147">
        <v>152</v>
      </c>
      <c r="S21" s="147">
        <v>180</v>
      </c>
      <c r="T21" s="147">
        <v>150</v>
      </c>
      <c r="U21" s="140">
        <f t="shared" si="12"/>
        <v>83.333333333333343</v>
      </c>
      <c r="V21" s="147">
        <v>165</v>
      </c>
      <c r="W21" s="147">
        <v>131</v>
      </c>
      <c r="X21" s="140">
        <f t="shared" si="14"/>
        <v>79.393939393939391</v>
      </c>
    </row>
    <row r="22" spans="1:24" ht="16.5" customHeight="1" x14ac:dyDescent="0.25">
      <c r="A22" s="125" t="s">
        <v>58</v>
      </c>
      <c r="B22" s="147">
        <v>332</v>
      </c>
      <c r="C22" s="147">
        <v>485</v>
      </c>
      <c r="D22" s="147">
        <v>316</v>
      </c>
      <c r="E22" s="140">
        <f t="shared" si="1"/>
        <v>65.154639175257728</v>
      </c>
      <c r="F22" s="147">
        <v>172</v>
      </c>
      <c r="G22" s="147">
        <v>56</v>
      </c>
      <c r="H22" s="140">
        <f t="shared" si="3"/>
        <v>32.558139534883722</v>
      </c>
      <c r="I22" s="147">
        <v>111</v>
      </c>
      <c r="J22" s="147">
        <v>30</v>
      </c>
      <c r="K22" s="140">
        <f t="shared" si="5"/>
        <v>27.027027027027028</v>
      </c>
      <c r="L22" s="147">
        <v>6</v>
      </c>
      <c r="M22" s="147">
        <v>0</v>
      </c>
      <c r="N22" s="140">
        <f t="shared" si="7"/>
        <v>0</v>
      </c>
      <c r="O22" s="207">
        <v>449</v>
      </c>
      <c r="P22" s="205">
        <v>299</v>
      </c>
      <c r="Q22" s="140">
        <f t="shared" si="9"/>
        <v>66.592427616926514</v>
      </c>
      <c r="R22" s="147">
        <v>145</v>
      </c>
      <c r="S22" s="147">
        <v>161</v>
      </c>
      <c r="T22" s="147">
        <v>144</v>
      </c>
      <c r="U22" s="140">
        <f t="shared" si="12"/>
        <v>89.440993788819881</v>
      </c>
      <c r="V22" s="147">
        <v>155</v>
      </c>
      <c r="W22" s="147">
        <v>134</v>
      </c>
      <c r="X22" s="140">
        <f t="shared" si="14"/>
        <v>86.451612903225808</v>
      </c>
    </row>
    <row r="23" spans="1:24" ht="16.5" customHeight="1" x14ac:dyDescent="0.25">
      <c r="A23" s="125" t="s">
        <v>59</v>
      </c>
      <c r="B23" s="147">
        <v>1397</v>
      </c>
      <c r="C23" s="147">
        <v>1570</v>
      </c>
      <c r="D23" s="147">
        <v>1218</v>
      </c>
      <c r="E23" s="140">
        <f t="shared" si="1"/>
        <v>77.579617834394909</v>
      </c>
      <c r="F23" s="147">
        <v>508</v>
      </c>
      <c r="G23" s="147">
        <v>378</v>
      </c>
      <c r="H23" s="140">
        <f t="shared" si="3"/>
        <v>74.409448818897644</v>
      </c>
      <c r="I23" s="147">
        <v>252</v>
      </c>
      <c r="J23" s="147">
        <v>158</v>
      </c>
      <c r="K23" s="140">
        <f t="shared" si="5"/>
        <v>62.698412698412696</v>
      </c>
      <c r="L23" s="147">
        <v>20</v>
      </c>
      <c r="M23" s="147">
        <v>31</v>
      </c>
      <c r="N23" s="140">
        <f t="shared" si="7"/>
        <v>155</v>
      </c>
      <c r="O23" s="207">
        <v>1464</v>
      </c>
      <c r="P23" s="205">
        <v>1149</v>
      </c>
      <c r="Q23" s="140">
        <f t="shared" si="9"/>
        <v>78.483606557377044</v>
      </c>
      <c r="R23" s="147">
        <v>525</v>
      </c>
      <c r="S23" s="147">
        <v>546</v>
      </c>
      <c r="T23" s="147">
        <v>472</v>
      </c>
      <c r="U23" s="140">
        <f t="shared" si="12"/>
        <v>86.446886446886452</v>
      </c>
      <c r="V23" s="147">
        <v>471</v>
      </c>
      <c r="W23" s="147">
        <v>414</v>
      </c>
      <c r="X23" s="140">
        <f t="shared" si="14"/>
        <v>87.898089171974519</v>
      </c>
    </row>
    <row r="24" spans="1:24" ht="16.5" customHeight="1" x14ac:dyDescent="0.25">
      <c r="A24" s="125" t="s">
        <v>60</v>
      </c>
      <c r="B24" s="147">
        <v>1366</v>
      </c>
      <c r="C24" s="147">
        <v>1602</v>
      </c>
      <c r="D24" s="147">
        <v>1227</v>
      </c>
      <c r="E24" s="140">
        <f t="shared" si="1"/>
        <v>76.591760299625463</v>
      </c>
      <c r="F24" s="147">
        <v>607</v>
      </c>
      <c r="G24" s="147">
        <v>388</v>
      </c>
      <c r="H24" s="140">
        <f t="shared" si="3"/>
        <v>63.920922570016472</v>
      </c>
      <c r="I24" s="147">
        <v>285</v>
      </c>
      <c r="J24" s="147">
        <v>145</v>
      </c>
      <c r="K24" s="140">
        <f t="shared" si="5"/>
        <v>50.877192982456144</v>
      </c>
      <c r="L24" s="147">
        <v>31</v>
      </c>
      <c r="M24" s="147">
        <v>0</v>
      </c>
      <c r="N24" s="140">
        <f t="shared" si="7"/>
        <v>0</v>
      </c>
      <c r="O24" s="207">
        <v>1583</v>
      </c>
      <c r="P24" s="207">
        <v>1210</v>
      </c>
      <c r="Q24" s="140">
        <f t="shared" si="9"/>
        <v>76.437144662034115</v>
      </c>
      <c r="R24" s="147">
        <v>493</v>
      </c>
      <c r="S24" s="147">
        <v>520</v>
      </c>
      <c r="T24" s="147">
        <v>449</v>
      </c>
      <c r="U24" s="140">
        <f t="shared" si="12"/>
        <v>86.346153846153854</v>
      </c>
      <c r="V24" s="147">
        <v>466</v>
      </c>
      <c r="W24" s="147">
        <v>413</v>
      </c>
      <c r="X24" s="140">
        <f t="shared" si="14"/>
        <v>88.626609442060087</v>
      </c>
    </row>
    <row r="25" spans="1:24" ht="39" customHeight="1" x14ac:dyDescent="0.25">
      <c r="B25" s="230" t="s">
        <v>77</v>
      </c>
      <c r="C25" s="230"/>
      <c r="D25" s="230"/>
      <c r="E25" s="230"/>
      <c r="F25" s="230"/>
      <c r="G25" s="230"/>
      <c r="H25" s="230"/>
      <c r="I25" s="230"/>
      <c r="J25" s="230"/>
      <c r="K25" s="230"/>
      <c r="L25" s="167"/>
      <c r="M25" s="167"/>
      <c r="N25" s="167"/>
      <c r="O25" s="167"/>
      <c r="P25" s="65"/>
      <c r="Q25" s="66"/>
      <c r="R25" s="66"/>
    </row>
  </sheetData>
  <mergeCells count="10">
    <mergeCell ref="V4:X4"/>
    <mergeCell ref="L4:N4"/>
    <mergeCell ref="C4:E4"/>
    <mergeCell ref="F4:H4"/>
    <mergeCell ref="I4:K4"/>
    <mergeCell ref="A4:A5"/>
    <mergeCell ref="B25:K25"/>
    <mergeCell ref="B1:K2"/>
    <mergeCell ref="O4:Q4"/>
    <mergeCell ref="S4:U4"/>
  </mergeCells>
  <printOptions horizontalCentered="1"/>
  <pageMargins left="0" right="0" top="0.78740157480314965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="85" zoomScaleNormal="85" zoomScaleSheetLayoutView="85" workbookViewId="0">
      <selection activeCell="H22" sqref="H22"/>
    </sheetView>
  </sheetViews>
  <sheetFormatPr defaultRowHeight="15.75" x14ac:dyDescent="0.25"/>
  <cols>
    <col min="1" max="1" width="23.85546875" style="56" customWidth="1"/>
    <col min="2" max="2" width="15.42578125" style="56" customWidth="1"/>
    <col min="3" max="12" width="10.7109375" style="54" customWidth="1"/>
    <col min="13" max="17" width="8.7109375" style="54" customWidth="1"/>
    <col min="18" max="18" width="16" style="54" customWidth="1"/>
    <col min="19" max="24" width="8.2851562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9.285156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9.285156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9.285156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9.285156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9.285156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9.285156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9.285156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9.285156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9.285156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9.285156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9.285156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9.285156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9.285156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9.285156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9.285156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9.285156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9.285156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9.285156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9.285156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9.285156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9.285156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9.285156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9.285156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9.285156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9.285156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9.285156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9.285156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9.285156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9.285156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9.285156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9.285156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9.285156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9.285156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9.285156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9.285156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9.285156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9.285156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9.285156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9.285156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9.285156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9.285156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9.285156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9.285156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9.285156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9.285156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9.285156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9.285156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9.285156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9.285156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9.285156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9.285156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9.285156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9.285156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9.285156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9.285156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9.285156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9.285156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9.285156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9.285156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9.285156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9.285156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9.285156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9.285156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6" customHeight="1" x14ac:dyDescent="0.25"/>
    <row r="2" spans="1:24" s="47" customFormat="1" ht="35.25" customHeight="1" x14ac:dyDescent="0.3">
      <c r="A2" s="102"/>
      <c r="B2" s="254" t="s">
        <v>106</v>
      </c>
      <c r="C2" s="254"/>
      <c r="D2" s="254"/>
      <c r="E2" s="254"/>
      <c r="F2" s="254"/>
      <c r="G2" s="254"/>
      <c r="H2" s="254"/>
      <c r="I2" s="254"/>
      <c r="J2" s="254"/>
      <c r="K2" s="254"/>
      <c r="L2" s="102"/>
      <c r="M2" s="102"/>
      <c r="N2" s="102"/>
      <c r="O2" s="43"/>
      <c r="P2" s="43"/>
      <c r="Q2" s="43"/>
      <c r="R2" s="43"/>
      <c r="S2" s="44"/>
      <c r="T2" s="44"/>
      <c r="U2" s="44"/>
      <c r="X2" s="122" t="s">
        <v>22</v>
      </c>
    </row>
    <row r="3" spans="1:24" s="47" customFormat="1" ht="11.45" customHeight="1" x14ac:dyDescent="0.25">
      <c r="C3" s="61"/>
      <c r="D3" s="61"/>
      <c r="E3" s="61"/>
      <c r="F3" s="61"/>
      <c r="G3" s="61"/>
      <c r="H3" s="61"/>
      <c r="I3" s="61"/>
      <c r="K3" s="49" t="s">
        <v>7</v>
      </c>
      <c r="L3" s="61"/>
      <c r="M3" s="61"/>
      <c r="O3" s="61"/>
      <c r="P3" s="61"/>
      <c r="Q3" s="61"/>
      <c r="R3" s="61"/>
      <c r="S3" s="61"/>
      <c r="T3" s="123"/>
      <c r="U3" s="92"/>
      <c r="X3" s="49" t="s">
        <v>7</v>
      </c>
    </row>
    <row r="4" spans="1:24" s="63" customFormat="1" ht="63.75" customHeight="1" x14ac:dyDescent="0.2">
      <c r="A4" s="251"/>
      <c r="B4" s="164" t="s">
        <v>72</v>
      </c>
      <c r="C4" s="245" t="s">
        <v>20</v>
      </c>
      <c r="D4" s="245"/>
      <c r="E4" s="245"/>
      <c r="F4" s="245" t="s">
        <v>31</v>
      </c>
      <c r="G4" s="245"/>
      <c r="H4" s="245"/>
      <c r="I4" s="245" t="s">
        <v>15</v>
      </c>
      <c r="J4" s="245"/>
      <c r="K4" s="245"/>
      <c r="L4" s="245" t="s">
        <v>21</v>
      </c>
      <c r="M4" s="245"/>
      <c r="N4" s="245"/>
      <c r="O4" s="245" t="s">
        <v>10</v>
      </c>
      <c r="P4" s="245"/>
      <c r="Q4" s="245"/>
      <c r="R4" s="172" t="s">
        <v>74</v>
      </c>
      <c r="S4" s="246" t="s">
        <v>17</v>
      </c>
      <c r="T4" s="246"/>
      <c r="U4" s="246"/>
      <c r="V4" s="245" t="s">
        <v>16</v>
      </c>
      <c r="W4" s="245"/>
      <c r="X4" s="245"/>
    </row>
    <row r="5" spans="1:24" s="50" customFormat="1" ht="26.25" customHeight="1" x14ac:dyDescent="0.2">
      <c r="A5" s="251"/>
      <c r="B5" s="179" t="s">
        <v>71</v>
      </c>
      <c r="C5" s="179" t="s">
        <v>66</v>
      </c>
      <c r="D5" s="179" t="s">
        <v>71</v>
      </c>
      <c r="E5" s="189" t="s">
        <v>2</v>
      </c>
      <c r="F5" s="179" t="s">
        <v>66</v>
      </c>
      <c r="G5" s="179" t="s">
        <v>71</v>
      </c>
      <c r="H5" s="189" t="s">
        <v>2</v>
      </c>
      <c r="I5" s="179" t="s">
        <v>66</v>
      </c>
      <c r="J5" s="179" t="s">
        <v>71</v>
      </c>
      <c r="K5" s="189" t="s">
        <v>2</v>
      </c>
      <c r="L5" s="179" t="s">
        <v>66</v>
      </c>
      <c r="M5" s="179" t="s">
        <v>71</v>
      </c>
      <c r="N5" s="189" t="s">
        <v>2</v>
      </c>
      <c r="O5" s="179" t="s">
        <v>66</v>
      </c>
      <c r="P5" s="179" t="s">
        <v>71</v>
      </c>
      <c r="Q5" s="189" t="s">
        <v>2</v>
      </c>
      <c r="R5" s="188" t="s">
        <v>71</v>
      </c>
      <c r="S5" s="179" t="s">
        <v>66</v>
      </c>
      <c r="T5" s="179" t="s">
        <v>71</v>
      </c>
      <c r="U5" s="189" t="s">
        <v>2</v>
      </c>
      <c r="V5" s="179" t="s">
        <v>66</v>
      </c>
      <c r="W5" s="179" t="s">
        <v>71</v>
      </c>
      <c r="X5" s="189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9" customFormat="1" ht="24" customHeight="1" x14ac:dyDescent="0.25">
      <c r="A7" s="124" t="s">
        <v>43</v>
      </c>
      <c r="B7" s="139">
        <f>SUM(B8:B24)</f>
        <v>8559</v>
      </c>
      <c r="C7" s="139">
        <f t="shared" ref="C7:D7" si="0">SUM(C8:C24)</f>
        <v>10298</v>
      </c>
      <c r="D7" s="139">
        <f t="shared" si="0"/>
        <v>6857</v>
      </c>
      <c r="E7" s="140">
        <f t="shared" ref="E7:E24" si="1">D7/C7*100</f>
        <v>66.585744804816471</v>
      </c>
      <c r="F7" s="139">
        <f t="shared" ref="F7:G7" si="2">SUM(F8:F24)</f>
        <v>4013</v>
      </c>
      <c r="G7" s="139">
        <f t="shared" si="2"/>
        <v>2862</v>
      </c>
      <c r="H7" s="140">
        <f t="shared" ref="H7:H24" si="3">G7/F7*100</f>
        <v>71.318215798654379</v>
      </c>
      <c r="I7" s="139">
        <f t="shared" ref="I7:J7" si="4">SUM(I8:I24)</f>
        <v>1186</v>
      </c>
      <c r="J7" s="139">
        <f t="shared" si="4"/>
        <v>681</v>
      </c>
      <c r="K7" s="140">
        <f t="shared" ref="K7:K24" si="5">J7/I7*100</f>
        <v>57.419898819561553</v>
      </c>
      <c r="L7" s="139">
        <f t="shared" ref="L7:M7" si="6">SUM(L8:L24)</f>
        <v>233</v>
      </c>
      <c r="M7" s="139">
        <f t="shared" si="6"/>
        <v>82</v>
      </c>
      <c r="N7" s="140">
        <f t="shared" ref="N7:N22" si="7">M7/L7*100</f>
        <v>35.193133047210303</v>
      </c>
      <c r="O7" s="139">
        <f t="shared" ref="O7:P7" si="8">SUM(O8:O24)</f>
        <v>9810</v>
      </c>
      <c r="P7" s="139">
        <f t="shared" si="8"/>
        <v>6499</v>
      </c>
      <c r="Q7" s="140">
        <f t="shared" ref="Q7:Q24" si="9">P7/O7*100</f>
        <v>66.248725790010198</v>
      </c>
      <c r="R7" s="139">
        <f t="shared" ref="R7" si="10">SUM(R8:R24)</f>
        <v>2906</v>
      </c>
      <c r="S7" s="139">
        <f t="shared" ref="S7:T7" si="11">SUM(S8:S24)</f>
        <v>3610</v>
      </c>
      <c r="T7" s="139">
        <f t="shared" si="11"/>
        <v>2538</v>
      </c>
      <c r="U7" s="140">
        <f t="shared" ref="U7:U24" si="12">T7/S7*100</f>
        <v>70.30470914127423</v>
      </c>
      <c r="V7" s="139">
        <f t="shared" ref="V7:W7" si="13">SUM(V8:V24)</f>
        <v>3255</v>
      </c>
      <c r="W7" s="139">
        <f t="shared" si="13"/>
        <v>2277</v>
      </c>
      <c r="X7" s="140">
        <f t="shared" ref="X7:X24" si="14">W7/V7*100</f>
        <v>69.953917050691246</v>
      </c>
    </row>
    <row r="8" spans="1:24" ht="18" customHeight="1" x14ac:dyDescent="0.25">
      <c r="A8" s="125" t="s">
        <v>44</v>
      </c>
      <c r="B8" s="208">
        <v>153</v>
      </c>
      <c r="C8" s="141">
        <v>157</v>
      </c>
      <c r="D8" s="141">
        <v>139</v>
      </c>
      <c r="E8" s="140">
        <f t="shared" si="1"/>
        <v>88.535031847133766</v>
      </c>
      <c r="F8" s="209">
        <v>65</v>
      </c>
      <c r="G8" s="209">
        <v>64</v>
      </c>
      <c r="H8" s="140">
        <f t="shared" si="3"/>
        <v>98.461538461538467</v>
      </c>
      <c r="I8" s="141">
        <v>9</v>
      </c>
      <c r="J8" s="141">
        <v>17</v>
      </c>
      <c r="K8" s="140">
        <f t="shared" si="5"/>
        <v>188.88888888888889</v>
      </c>
      <c r="L8" s="141">
        <v>4</v>
      </c>
      <c r="M8" s="141">
        <v>18</v>
      </c>
      <c r="N8" s="140" t="s">
        <v>83</v>
      </c>
      <c r="O8" s="210">
        <v>153</v>
      </c>
      <c r="P8" s="210">
        <v>137</v>
      </c>
      <c r="Q8" s="140">
        <f t="shared" si="9"/>
        <v>89.542483660130728</v>
      </c>
      <c r="R8" s="211">
        <v>57</v>
      </c>
      <c r="S8" s="147">
        <v>56</v>
      </c>
      <c r="T8" s="147">
        <v>54</v>
      </c>
      <c r="U8" s="140">
        <f t="shared" si="12"/>
        <v>96.428571428571431</v>
      </c>
      <c r="V8" s="207">
        <v>52</v>
      </c>
      <c r="W8" s="207">
        <v>46</v>
      </c>
      <c r="X8" s="140">
        <f t="shared" si="14"/>
        <v>88.461538461538453</v>
      </c>
    </row>
    <row r="9" spans="1:24" ht="18" customHeight="1" x14ac:dyDescent="0.25">
      <c r="A9" s="125" t="s">
        <v>45</v>
      </c>
      <c r="B9" s="208">
        <v>1745</v>
      </c>
      <c r="C9" s="141">
        <v>2052</v>
      </c>
      <c r="D9" s="141">
        <v>1346</v>
      </c>
      <c r="E9" s="140">
        <f t="shared" si="1"/>
        <v>65.594541910331387</v>
      </c>
      <c r="F9" s="209">
        <v>466</v>
      </c>
      <c r="G9" s="209">
        <v>306</v>
      </c>
      <c r="H9" s="140">
        <f t="shared" si="3"/>
        <v>65.665236051502134</v>
      </c>
      <c r="I9" s="141">
        <v>97</v>
      </c>
      <c r="J9" s="141">
        <v>26</v>
      </c>
      <c r="K9" s="140">
        <f t="shared" si="5"/>
        <v>26.804123711340207</v>
      </c>
      <c r="L9" s="141">
        <v>10</v>
      </c>
      <c r="M9" s="141">
        <v>7</v>
      </c>
      <c r="N9" s="140">
        <f t="shared" si="7"/>
        <v>70</v>
      </c>
      <c r="O9" s="210">
        <v>1897</v>
      </c>
      <c r="P9" s="210">
        <v>1209</v>
      </c>
      <c r="Q9" s="140">
        <f t="shared" si="9"/>
        <v>63.732208750658934</v>
      </c>
      <c r="R9" s="211">
        <v>630</v>
      </c>
      <c r="S9" s="147">
        <v>799</v>
      </c>
      <c r="T9" s="147">
        <v>522</v>
      </c>
      <c r="U9" s="140">
        <f t="shared" si="12"/>
        <v>65.331664580725914</v>
      </c>
      <c r="V9" s="207">
        <v>675</v>
      </c>
      <c r="W9" s="207">
        <v>439</v>
      </c>
      <c r="X9" s="140">
        <f t="shared" si="14"/>
        <v>65.037037037037038</v>
      </c>
    </row>
    <row r="10" spans="1:24" ht="18" customHeight="1" x14ac:dyDescent="0.25">
      <c r="A10" s="125" t="s">
        <v>46</v>
      </c>
      <c r="B10" s="208">
        <v>259</v>
      </c>
      <c r="C10" s="141">
        <v>336</v>
      </c>
      <c r="D10" s="141">
        <v>199</v>
      </c>
      <c r="E10" s="140">
        <f t="shared" si="1"/>
        <v>59.226190476190474</v>
      </c>
      <c r="F10" s="209">
        <v>100</v>
      </c>
      <c r="G10" s="209">
        <v>71</v>
      </c>
      <c r="H10" s="140">
        <f t="shared" si="3"/>
        <v>71</v>
      </c>
      <c r="I10" s="141">
        <v>30</v>
      </c>
      <c r="J10" s="141">
        <v>25</v>
      </c>
      <c r="K10" s="140">
        <f t="shared" si="5"/>
        <v>83.333333333333343</v>
      </c>
      <c r="L10" s="141">
        <v>5</v>
      </c>
      <c r="M10" s="141">
        <v>0</v>
      </c>
      <c r="N10" s="140">
        <f t="shared" si="7"/>
        <v>0</v>
      </c>
      <c r="O10" s="210">
        <v>305</v>
      </c>
      <c r="P10" s="210">
        <v>183</v>
      </c>
      <c r="Q10" s="140">
        <f t="shared" si="9"/>
        <v>60</v>
      </c>
      <c r="R10" s="211">
        <v>92</v>
      </c>
      <c r="S10" s="147">
        <v>147</v>
      </c>
      <c r="T10" s="147">
        <v>84</v>
      </c>
      <c r="U10" s="140">
        <f t="shared" si="12"/>
        <v>57.142857142857139</v>
      </c>
      <c r="V10" s="207">
        <v>134</v>
      </c>
      <c r="W10" s="207">
        <v>78</v>
      </c>
      <c r="X10" s="140">
        <f t="shared" si="14"/>
        <v>58.208955223880601</v>
      </c>
    </row>
    <row r="11" spans="1:24" ht="18" customHeight="1" x14ac:dyDescent="0.25">
      <c r="A11" s="125" t="s">
        <v>47</v>
      </c>
      <c r="B11" s="208">
        <v>416</v>
      </c>
      <c r="C11" s="141">
        <v>488</v>
      </c>
      <c r="D11" s="141">
        <v>347</v>
      </c>
      <c r="E11" s="140">
        <f t="shared" si="1"/>
        <v>71.106557377049185</v>
      </c>
      <c r="F11" s="209">
        <v>127</v>
      </c>
      <c r="G11" s="209">
        <v>103</v>
      </c>
      <c r="H11" s="140">
        <f t="shared" si="3"/>
        <v>81.102362204724415</v>
      </c>
      <c r="I11" s="141">
        <v>49</v>
      </c>
      <c r="J11" s="141">
        <v>21</v>
      </c>
      <c r="K11" s="140">
        <f t="shared" si="5"/>
        <v>42.857142857142854</v>
      </c>
      <c r="L11" s="141">
        <v>1</v>
      </c>
      <c r="M11" s="141">
        <v>0</v>
      </c>
      <c r="N11" s="140">
        <f t="shared" si="7"/>
        <v>0</v>
      </c>
      <c r="O11" s="210">
        <v>458</v>
      </c>
      <c r="P11" s="210">
        <v>333</v>
      </c>
      <c r="Q11" s="140">
        <f t="shared" si="9"/>
        <v>72.707423580786028</v>
      </c>
      <c r="R11" s="211">
        <v>166</v>
      </c>
      <c r="S11" s="147">
        <v>186</v>
      </c>
      <c r="T11" s="147">
        <v>157</v>
      </c>
      <c r="U11" s="140">
        <f t="shared" si="12"/>
        <v>84.408602150537632</v>
      </c>
      <c r="V11" s="207">
        <v>181</v>
      </c>
      <c r="W11" s="207">
        <v>154</v>
      </c>
      <c r="X11" s="140">
        <f t="shared" si="14"/>
        <v>85.082872928176798</v>
      </c>
    </row>
    <row r="12" spans="1:24" ht="18" customHeight="1" x14ac:dyDescent="0.25">
      <c r="A12" s="125" t="s">
        <v>48</v>
      </c>
      <c r="B12" s="208">
        <v>316</v>
      </c>
      <c r="C12" s="141">
        <v>507</v>
      </c>
      <c r="D12" s="141">
        <v>282</v>
      </c>
      <c r="E12" s="140">
        <f t="shared" si="1"/>
        <v>55.621301775147927</v>
      </c>
      <c r="F12" s="209">
        <v>126</v>
      </c>
      <c r="G12" s="209">
        <v>84</v>
      </c>
      <c r="H12" s="140">
        <f t="shared" si="3"/>
        <v>66.666666666666657</v>
      </c>
      <c r="I12" s="141">
        <v>38</v>
      </c>
      <c r="J12" s="141">
        <v>46</v>
      </c>
      <c r="K12" s="140">
        <f t="shared" si="5"/>
        <v>121.05263157894737</v>
      </c>
      <c r="L12" s="141">
        <v>0</v>
      </c>
      <c r="M12" s="141">
        <v>0</v>
      </c>
      <c r="N12" s="140" t="s">
        <v>70</v>
      </c>
      <c r="O12" s="210">
        <v>498</v>
      </c>
      <c r="P12" s="210">
        <v>264</v>
      </c>
      <c r="Q12" s="140">
        <f t="shared" si="9"/>
        <v>53.01204819277109</v>
      </c>
      <c r="R12" s="211">
        <v>140</v>
      </c>
      <c r="S12" s="147">
        <v>236</v>
      </c>
      <c r="T12" s="147">
        <v>138</v>
      </c>
      <c r="U12" s="140">
        <f t="shared" si="12"/>
        <v>58.474576271186443</v>
      </c>
      <c r="V12" s="207">
        <v>229</v>
      </c>
      <c r="W12" s="207">
        <v>133</v>
      </c>
      <c r="X12" s="140">
        <f t="shared" si="14"/>
        <v>58.078602620087338</v>
      </c>
    </row>
    <row r="13" spans="1:24" ht="18" customHeight="1" x14ac:dyDescent="0.25">
      <c r="A13" s="125" t="s">
        <v>49</v>
      </c>
      <c r="B13" s="208">
        <v>351</v>
      </c>
      <c r="C13" s="141">
        <v>501</v>
      </c>
      <c r="D13" s="141">
        <v>304</v>
      </c>
      <c r="E13" s="140">
        <f t="shared" si="1"/>
        <v>60.678642714570863</v>
      </c>
      <c r="F13" s="209">
        <v>222</v>
      </c>
      <c r="G13" s="209">
        <v>167</v>
      </c>
      <c r="H13" s="140">
        <f t="shared" si="3"/>
        <v>75.225225225225216</v>
      </c>
      <c r="I13" s="141">
        <v>84</v>
      </c>
      <c r="J13" s="141">
        <v>24</v>
      </c>
      <c r="K13" s="140">
        <f t="shared" si="5"/>
        <v>28.571428571428569</v>
      </c>
      <c r="L13" s="141">
        <v>4</v>
      </c>
      <c r="M13" s="141">
        <v>0</v>
      </c>
      <c r="N13" s="140">
        <f t="shared" si="7"/>
        <v>0</v>
      </c>
      <c r="O13" s="210">
        <v>471</v>
      </c>
      <c r="P13" s="210">
        <v>283</v>
      </c>
      <c r="Q13" s="140">
        <f t="shared" si="9"/>
        <v>60.08492569002123</v>
      </c>
      <c r="R13" s="211">
        <v>82</v>
      </c>
      <c r="S13" s="147">
        <v>139</v>
      </c>
      <c r="T13" s="147">
        <v>74</v>
      </c>
      <c r="U13" s="140">
        <f t="shared" si="12"/>
        <v>53.237410071942449</v>
      </c>
      <c r="V13" s="207">
        <v>131</v>
      </c>
      <c r="W13" s="207">
        <v>67</v>
      </c>
      <c r="X13" s="140">
        <f t="shared" si="14"/>
        <v>51.145038167938928</v>
      </c>
    </row>
    <row r="14" spans="1:24" ht="18" customHeight="1" x14ac:dyDescent="0.25">
      <c r="A14" s="125" t="s">
        <v>50</v>
      </c>
      <c r="B14" s="208">
        <v>496</v>
      </c>
      <c r="C14" s="141">
        <v>539</v>
      </c>
      <c r="D14" s="141">
        <v>414</v>
      </c>
      <c r="E14" s="140">
        <f t="shared" si="1"/>
        <v>76.808905380333954</v>
      </c>
      <c r="F14" s="209">
        <v>274</v>
      </c>
      <c r="G14" s="209">
        <v>250</v>
      </c>
      <c r="H14" s="140">
        <f t="shared" si="3"/>
        <v>91.240875912408754</v>
      </c>
      <c r="I14" s="141">
        <v>103</v>
      </c>
      <c r="J14" s="141">
        <v>65</v>
      </c>
      <c r="K14" s="140">
        <f t="shared" si="5"/>
        <v>63.10679611650486</v>
      </c>
      <c r="L14" s="141">
        <v>2</v>
      </c>
      <c r="M14" s="141">
        <v>2</v>
      </c>
      <c r="N14" s="140">
        <f t="shared" si="7"/>
        <v>100</v>
      </c>
      <c r="O14" s="210">
        <v>515</v>
      </c>
      <c r="P14" s="210">
        <v>392</v>
      </c>
      <c r="Q14" s="140">
        <f t="shared" si="9"/>
        <v>76.116504854368927</v>
      </c>
      <c r="R14" s="211">
        <v>122</v>
      </c>
      <c r="S14" s="147">
        <v>161</v>
      </c>
      <c r="T14" s="147">
        <v>93</v>
      </c>
      <c r="U14" s="140">
        <f t="shared" si="12"/>
        <v>57.763975155279503</v>
      </c>
      <c r="V14" s="207">
        <v>137</v>
      </c>
      <c r="W14" s="207">
        <v>83</v>
      </c>
      <c r="X14" s="140">
        <f t="shared" si="14"/>
        <v>60.583941605839421</v>
      </c>
    </row>
    <row r="15" spans="1:24" ht="18" customHeight="1" x14ac:dyDescent="0.25">
      <c r="A15" s="125" t="s">
        <v>51</v>
      </c>
      <c r="B15" s="208">
        <v>462</v>
      </c>
      <c r="C15" s="141">
        <v>657</v>
      </c>
      <c r="D15" s="141">
        <v>376</v>
      </c>
      <c r="E15" s="140">
        <f t="shared" si="1"/>
        <v>57.229832572298321</v>
      </c>
      <c r="F15" s="209">
        <v>399</v>
      </c>
      <c r="G15" s="209">
        <v>254</v>
      </c>
      <c r="H15" s="140">
        <f t="shared" si="3"/>
        <v>63.659147869674179</v>
      </c>
      <c r="I15" s="141">
        <v>63</v>
      </c>
      <c r="J15" s="141">
        <v>22</v>
      </c>
      <c r="K15" s="140">
        <f t="shared" si="5"/>
        <v>34.920634920634917</v>
      </c>
      <c r="L15" s="141">
        <v>14</v>
      </c>
      <c r="M15" s="141">
        <v>2</v>
      </c>
      <c r="N15" s="140">
        <f t="shared" si="7"/>
        <v>14.285714285714285</v>
      </c>
      <c r="O15" s="210">
        <v>636</v>
      </c>
      <c r="P15" s="210">
        <v>360</v>
      </c>
      <c r="Q15" s="140">
        <f t="shared" si="9"/>
        <v>56.60377358490566</v>
      </c>
      <c r="R15" s="211">
        <v>111</v>
      </c>
      <c r="S15" s="147">
        <v>125</v>
      </c>
      <c r="T15" s="147">
        <v>103</v>
      </c>
      <c r="U15" s="140">
        <f t="shared" si="12"/>
        <v>82.399999999999991</v>
      </c>
      <c r="V15" s="207">
        <v>116</v>
      </c>
      <c r="W15" s="207">
        <v>97</v>
      </c>
      <c r="X15" s="140">
        <f t="shared" si="14"/>
        <v>83.620689655172413</v>
      </c>
    </row>
    <row r="16" spans="1:24" ht="18" customHeight="1" x14ac:dyDescent="0.25">
      <c r="A16" s="125" t="s">
        <v>52</v>
      </c>
      <c r="B16" s="208">
        <v>475</v>
      </c>
      <c r="C16" s="141">
        <v>696</v>
      </c>
      <c r="D16" s="141">
        <v>427</v>
      </c>
      <c r="E16" s="140">
        <f t="shared" si="1"/>
        <v>61.350574712643677</v>
      </c>
      <c r="F16" s="209">
        <v>223</v>
      </c>
      <c r="G16" s="209">
        <v>120</v>
      </c>
      <c r="H16" s="140">
        <f t="shared" si="3"/>
        <v>53.811659192825111</v>
      </c>
      <c r="I16" s="141">
        <v>89</v>
      </c>
      <c r="J16" s="141">
        <v>50</v>
      </c>
      <c r="K16" s="140">
        <f t="shared" si="5"/>
        <v>56.17977528089888</v>
      </c>
      <c r="L16" s="141">
        <v>0</v>
      </c>
      <c r="M16" s="141">
        <v>0</v>
      </c>
      <c r="N16" s="140" t="s">
        <v>70</v>
      </c>
      <c r="O16" s="210">
        <v>648</v>
      </c>
      <c r="P16" s="210">
        <v>405</v>
      </c>
      <c r="Q16" s="140">
        <f t="shared" si="9"/>
        <v>62.5</v>
      </c>
      <c r="R16" s="211">
        <v>188</v>
      </c>
      <c r="S16" s="147">
        <v>286</v>
      </c>
      <c r="T16" s="147">
        <v>172</v>
      </c>
      <c r="U16" s="140">
        <f t="shared" si="12"/>
        <v>60.139860139860133</v>
      </c>
      <c r="V16" s="207">
        <v>256</v>
      </c>
      <c r="W16" s="207">
        <v>158</v>
      </c>
      <c r="X16" s="140">
        <f t="shared" si="14"/>
        <v>61.71875</v>
      </c>
    </row>
    <row r="17" spans="1:24" ht="18" customHeight="1" x14ac:dyDescent="0.25">
      <c r="A17" s="125" t="s">
        <v>53</v>
      </c>
      <c r="B17" s="208">
        <v>632</v>
      </c>
      <c r="C17" s="141">
        <v>657</v>
      </c>
      <c r="D17" s="141">
        <v>475</v>
      </c>
      <c r="E17" s="140">
        <f t="shared" si="1"/>
        <v>72.298325722983265</v>
      </c>
      <c r="F17" s="209">
        <v>296</v>
      </c>
      <c r="G17" s="209">
        <v>226</v>
      </c>
      <c r="H17" s="140">
        <f t="shared" si="3"/>
        <v>76.351351351351354</v>
      </c>
      <c r="I17" s="141">
        <v>71</v>
      </c>
      <c r="J17" s="141">
        <v>38</v>
      </c>
      <c r="K17" s="140">
        <f t="shared" si="5"/>
        <v>53.521126760563376</v>
      </c>
      <c r="L17" s="141">
        <v>5</v>
      </c>
      <c r="M17" s="141">
        <v>0</v>
      </c>
      <c r="N17" s="140">
        <f t="shared" si="7"/>
        <v>0</v>
      </c>
      <c r="O17" s="210">
        <v>638</v>
      </c>
      <c r="P17" s="210">
        <v>459</v>
      </c>
      <c r="Q17" s="140">
        <f t="shared" si="9"/>
        <v>71.943573667711604</v>
      </c>
      <c r="R17" s="211">
        <v>244</v>
      </c>
      <c r="S17" s="147">
        <v>215</v>
      </c>
      <c r="T17" s="147">
        <v>198</v>
      </c>
      <c r="U17" s="140">
        <f t="shared" si="12"/>
        <v>92.093023255813961</v>
      </c>
      <c r="V17" s="207">
        <v>193</v>
      </c>
      <c r="W17" s="207">
        <v>184</v>
      </c>
      <c r="X17" s="140">
        <f t="shared" si="14"/>
        <v>95.336787564766837</v>
      </c>
    </row>
    <row r="18" spans="1:24" ht="18" customHeight="1" x14ac:dyDescent="0.25">
      <c r="A18" s="125" t="s">
        <v>54</v>
      </c>
      <c r="B18" s="208">
        <v>306</v>
      </c>
      <c r="C18" s="141">
        <v>312</v>
      </c>
      <c r="D18" s="141">
        <v>226</v>
      </c>
      <c r="E18" s="140">
        <f t="shared" si="1"/>
        <v>72.435897435897431</v>
      </c>
      <c r="F18" s="209">
        <v>176</v>
      </c>
      <c r="G18" s="209">
        <v>121</v>
      </c>
      <c r="H18" s="140">
        <f t="shared" si="3"/>
        <v>68.75</v>
      </c>
      <c r="I18" s="141">
        <v>62</v>
      </c>
      <c r="J18" s="141">
        <v>34</v>
      </c>
      <c r="K18" s="140">
        <f t="shared" si="5"/>
        <v>54.838709677419352</v>
      </c>
      <c r="L18" s="141">
        <v>22</v>
      </c>
      <c r="M18" s="141">
        <v>9</v>
      </c>
      <c r="N18" s="140">
        <f t="shared" si="7"/>
        <v>40.909090909090914</v>
      </c>
      <c r="O18" s="210">
        <v>302</v>
      </c>
      <c r="P18" s="210">
        <v>220</v>
      </c>
      <c r="Q18" s="140">
        <f t="shared" si="9"/>
        <v>72.847682119205288</v>
      </c>
      <c r="R18" s="211">
        <v>95</v>
      </c>
      <c r="S18" s="147">
        <v>75</v>
      </c>
      <c r="T18" s="147">
        <v>74</v>
      </c>
      <c r="U18" s="140">
        <f t="shared" si="12"/>
        <v>98.666666666666671</v>
      </c>
      <c r="V18" s="207">
        <v>65</v>
      </c>
      <c r="W18" s="207">
        <v>60</v>
      </c>
      <c r="X18" s="140">
        <f t="shared" si="14"/>
        <v>92.307692307692307</v>
      </c>
    </row>
    <row r="19" spans="1:24" ht="18" customHeight="1" x14ac:dyDescent="0.25">
      <c r="A19" s="125" t="s">
        <v>55</v>
      </c>
      <c r="B19" s="208">
        <v>488</v>
      </c>
      <c r="C19" s="141">
        <v>381</v>
      </c>
      <c r="D19" s="141">
        <v>325</v>
      </c>
      <c r="E19" s="140">
        <f t="shared" si="1"/>
        <v>85.30183727034121</v>
      </c>
      <c r="F19" s="209">
        <v>234</v>
      </c>
      <c r="G19" s="209">
        <v>224</v>
      </c>
      <c r="H19" s="140">
        <f t="shared" si="3"/>
        <v>95.726495726495727</v>
      </c>
      <c r="I19" s="141">
        <v>46</v>
      </c>
      <c r="J19" s="141">
        <v>26</v>
      </c>
      <c r="K19" s="140">
        <f t="shared" si="5"/>
        <v>56.521739130434781</v>
      </c>
      <c r="L19" s="141">
        <v>7</v>
      </c>
      <c r="M19" s="141">
        <v>10</v>
      </c>
      <c r="N19" s="140">
        <f t="shared" si="7"/>
        <v>142.85714285714286</v>
      </c>
      <c r="O19" s="210">
        <v>375</v>
      </c>
      <c r="P19" s="210">
        <v>320</v>
      </c>
      <c r="Q19" s="140">
        <f t="shared" si="9"/>
        <v>85.333333333333343</v>
      </c>
      <c r="R19" s="211">
        <v>157</v>
      </c>
      <c r="S19" s="147">
        <v>115</v>
      </c>
      <c r="T19" s="147">
        <v>118</v>
      </c>
      <c r="U19" s="140">
        <f t="shared" si="12"/>
        <v>102.60869565217392</v>
      </c>
      <c r="V19" s="207">
        <v>111</v>
      </c>
      <c r="W19" s="207">
        <v>105</v>
      </c>
      <c r="X19" s="140">
        <f t="shared" si="14"/>
        <v>94.594594594594597</v>
      </c>
    </row>
    <row r="20" spans="1:24" ht="18" customHeight="1" x14ac:dyDescent="0.25">
      <c r="A20" s="125" t="s">
        <v>56</v>
      </c>
      <c r="B20" s="208">
        <v>296</v>
      </c>
      <c r="C20" s="141">
        <v>421</v>
      </c>
      <c r="D20" s="141">
        <v>256</v>
      </c>
      <c r="E20" s="140">
        <f t="shared" si="1"/>
        <v>60.807600950118768</v>
      </c>
      <c r="F20" s="209">
        <v>187</v>
      </c>
      <c r="G20" s="209">
        <v>126</v>
      </c>
      <c r="H20" s="140">
        <f t="shared" si="3"/>
        <v>67.379679144385022</v>
      </c>
      <c r="I20" s="141">
        <v>61</v>
      </c>
      <c r="J20" s="141">
        <v>31</v>
      </c>
      <c r="K20" s="140">
        <f t="shared" si="5"/>
        <v>50.819672131147541</v>
      </c>
      <c r="L20" s="141">
        <v>13</v>
      </c>
      <c r="M20" s="141">
        <v>0</v>
      </c>
      <c r="N20" s="140">
        <f t="shared" si="7"/>
        <v>0</v>
      </c>
      <c r="O20" s="210">
        <v>414</v>
      </c>
      <c r="P20" s="210">
        <v>250</v>
      </c>
      <c r="Q20" s="140">
        <f t="shared" si="9"/>
        <v>60.386473429951693</v>
      </c>
      <c r="R20" s="211">
        <v>120</v>
      </c>
      <c r="S20" s="147">
        <v>171</v>
      </c>
      <c r="T20" s="147">
        <v>113</v>
      </c>
      <c r="U20" s="140">
        <f t="shared" si="12"/>
        <v>66.081871345029242</v>
      </c>
      <c r="V20" s="207">
        <v>138</v>
      </c>
      <c r="W20" s="207">
        <v>98</v>
      </c>
      <c r="X20" s="140">
        <f t="shared" si="14"/>
        <v>71.014492753623188</v>
      </c>
    </row>
    <row r="21" spans="1:24" ht="18" customHeight="1" x14ac:dyDescent="0.25">
      <c r="A21" s="125" t="s">
        <v>57</v>
      </c>
      <c r="B21" s="208">
        <v>218</v>
      </c>
      <c r="C21" s="141">
        <v>378</v>
      </c>
      <c r="D21" s="141">
        <v>186</v>
      </c>
      <c r="E21" s="140">
        <f t="shared" si="1"/>
        <v>49.206349206349202</v>
      </c>
      <c r="F21" s="209">
        <v>175</v>
      </c>
      <c r="G21" s="209">
        <v>82</v>
      </c>
      <c r="H21" s="140">
        <f t="shared" si="3"/>
        <v>46.857142857142861</v>
      </c>
      <c r="I21" s="141">
        <v>55</v>
      </c>
      <c r="J21" s="141">
        <v>21</v>
      </c>
      <c r="K21" s="140">
        <f t="shared" si="5"/>
        <v>38.181818181818187</v>
      </c>
      <c r="L21" s="141">
        <v>7</v>
      </c>
      <c r="M21" s="141">
        <v>0</v>
      </c>
      <c r="N21" s="140">
        <f t="shared" si="7"/>
        <v>0</v>
      </c>
      <c r="O21" s="210">
        <v>371</v>
      </c>
      <c r="P21" s="210">
        <v>179</v>
      </c>
      <c r="Q21" s="140">
        <f t="shared" si="9"/>
        <v>48.247978436657682</v>
      </c>
      <c r="R21" s="211">
        <v>72</v>
      </c>
      <c r="S21" s="147">
        <v>132</v>
      </c>
      <c r="T21" s="147">
        <v>72</v>
      </c>
      <c r="U21" s="140">
        <f t="shared" si="12"/>
        <v>54.54545454545454</v>
      </c>
      <c r="V21" s="207">
        <v>127</v>
      </c>
      <c r="W21" s="207">
        <v>58</v>
      </c>
      <c r="X21" s="140">
        <f t="shared" si="14"/>
        <v>45.669291338582681</v>
      </c>
    </row>
    <row r="22" spans="1:24" ht="18" customHeight="1" x14ac:dyDescent="0.25">
      <c r="A22" s="125" t="s">
        <v>58</v>
      </c>
      <c r="B22" s="208">
        <v>165</v>
      </c>
      <c r="C22" s="141">
        <v>274</v>
      </c>
      <c r="D22" s="141">
        <v>150</v>
      </c>
      <c r="E22" s="140">
        <f t="shared" si="1"/>
        <v>54.744525547445257</v>
      </c>
      <c r="F22" s="209">
        <v>71</v>
      </c>
      <c r="G22" s="209">
        <v>57</v>
      </c>
      <c r="H22" s="140">
        <f t="shared" si="3"/>
        <v>80.281690140845072</v>
      </c>
      <c r="I22" s="141">
        <v>38</v>
      </c>
      <c r="J22" s="141">
        <v>22</v>
      </c>
      <c r="K22" s="140">
        <f t="shared" si="5"/>
        <v>57.894736842105267</v>
      </c>
      <c r="L22" s="141">
        <v>1</v>
      </c>
      <c r="M22" s="141">
        <v>0</v>
      </c>
      <c r="N22" s="140">
        <f t="shared" si="7"/>
        <v>0</v>
      </c>
      <c r="O22" s="210">
        <v>242</v>
      </c>
      <c r="P22" s="210">
        <v>143</v>
      </c>
      <c r="Q22" s="140">
        <f t="shared" si="9"/>
        <v>59.090909090909093</v>
      </c>
      <c r="R22" s="211">
        <v>56</v>
      </c>
      <c r="S22" s="147">
        <v>106</v>
      </c>
      <c r="T22" s="147">
        <v>55</v>
      </c>
      <c r="U22" s="140">
        <f t="shared" si="12"/>
        <v>51.886792452830186</v>
      </c>
      <c r="V22" s="207">
        <v>104</v>
      </c>
      <c r="W22" s="207">
        <v>50</v>
      </c>
      <c r="X22" s="140">
        <f t="shared" si="14"/>
        <v>48.07692307692308</v>
      </c>
    </row>
    <row r="23" spans="1:24" ht="18" customHeight="1" x14ac:dyDescent="0.25">
      <c r="A23" s="125" t="s">
        <v>59</v>
      </c>
      <c r="B23" s="208">
        <v>876</v>
      </c>
      <c r="C23" s="141">
        <v>889</v>
      </c>
      <c r="D23" s="141">
        <v>654</v>
      </c>
      <c r="E23" s="140">
        <f t="shared" si="1"/>
        <v>73.565804274465691</v>
      </c>
      <c r="F23" s="209">
        <v>391</v>
      </c>
      <c r="G23" s="209">
        <v>261</v>
      </c>
      <c r="H23" s="140">
        <f t="shared" si="3"/>
        <v>66.751918158567776</v>
      </c>
      <c r="I23" s="141">
        <v>86</v>
      </c>
      <c r="J23" s="141">
        <v>38</v>
      </c>
      <c r="K23" s="140">
        <f t="shared" si="5"/>
        <v>44.186046511627907</v>
      </c>
      <c r="L23" s="141">
        <v>82</v>
      </c>
      <c r="M23" s="141">
        <v>21</v>
      </c>
      <c r="N23" s="140">
        <f t="shared" ref="N23:N24" si="15">M23/L23*100</f>
        <v>25.609756097560975</v>
      </c>
      <c r="O23" s="210">
        <v>847</v>
      </c>
      <c r="P23" s="210">
        <v>623</v>
      </c>
      <c r="Q23" s="140">
        <f t="shared" si="9"/>
        <v>73.553719008264466</v>
      </c>
      <c r="R23" s="211">
        <v>287</v>
      </c>
      <c r="S23" s="147">
        <v>293</v>
      </c>
      <c r="T23" s="147">
        <v>256</v>
      </c>
      <c r="U23" s="140">
        <f t="shared" si="12"/>
        <v>87.37201365187714</v>
      </c>
      <c r="V23" s="207">
        <v>265</v>
      </c>
      <c r="W23" s="207">
        <v>229</v>
      </c>
      <c r="X23" s="140">
        <f t="shared" si="14"/>
        <v>86.415094339622641</v>
      </c>
    </row>
    <row r="24" spans="1:24" ht="18" customHeight="1" x14ac:dyDescent="0.25">
      <c r="A24" s="125" t="s">
        <v>60</v>
      </c>
      <c r="B24" s="208">
        <v>905</v>
      </c>
      <c r="C24" s="141">
        <v>1053</v>
      </c>
      <c r="D24" s="141">
        <v>751</v>
      </c>
      <c r="E24" s="140">
        <f t="shared" si="1"/>
        <v>71.320037986704648</v>
      </c>
      <c r="F24" s="209">
        <v>481</v>
      </c>
      <c r="G24" s="209">
        <v>346</v>
      </c>
      <c r="H24" s="140">
        <f t="shared" si="3"/>
        <v>71.933471933471935</v>
      </c>
      <c r="I24" s="141">
        <v>205</v>
      </c>
      <c r="J24" s="141">
        <v>175</v>
      </c>
      <c r="K24" s="140">
        <f t="shared" si="5"/>
        <v>85.365853658536579</v>
      </c>
      <c r="L24" s="141">
        <v>56</v>
      </c>
      <c r="M24" s="141">
        <v>13</v>
      </c>
      <c r="N24" s="140">
        <f t="shared" si="15"/>
        <v>23.214285714285715</v>
      </c>
      <c r="O24" s="210">
        <v>1040</v>
      </c>
      <c r="P24" s="210">
        <v>739</v>
      </c>
      <c r="Q24" s="140">
        <f t="shared" si="9"/>
        <v>71.057692307692307</v>
      </c>
      <c r="R24" s="211">
        <v>287</v>
      </c>
      <c r="S24" s="147">
        <v>368</v>
      </c>
      <c r="T24" s="147">
        <v>255</v>
      </c>
      <c r="U24" s="140">
        <f t="shared" si="12"/>
        <v>69.293478260869563</v>
      </c>
      <c r="V24" s="207">
        <v>341</v>
      </c>
      <c r="W24" s="207">
        <v>238</v>
      </c>
      <c r="X24" s="140">
        <f t="shared" si="14"/>
        <v>69.794721407624635</v>
      </c>
    </row>
    <row r="25" spans="1:24" ht="45.75" customHeight="1" x14ac:dyDescent="0.25">
      <c r="B25" s="230" t="s">
        <v>77</v>
      </c>
      <c r="C25" s="230"/>
      <c r="D25" s="230"/>
      <c r="E25" s="230"/>
      <c r="F25" s="230"/>
      <c r="G25" s="230"/>
      <c r="H25" s="230"/>
      <c r="I25" s="230"/>
      <c r="J25" s="230"/>
      <c r="K25" s="230"/>
      <c r="L25" s="167"/>
      <c r="M25" s="167"/>
      <c r="N25" s="167"/>
      <c r="O25" s="64"/>
      <c r="P25" s="64"/>
      <c r="Q25" s="66"/>
      <c r="R25" s="66"/>
    </row>
  </sheetData>
  <mergeCells count="10">
    <mergeCell ref="V4:X4"/>
    <mergeCell ref="L4:N4"/>
    <mergeCell ref="C4:E4"/>
    <mergeCell ref="F4:H4"/>
    <mergeCell ref="I4:K4"/>
    <mergeCell ref="A4:A5"/>
    <mergeCell ref="B25:K25"/>
    <mergeCell ref="B2:K2"/>
    <mergeCell ref="O4:Q4"/>
    <mergeCell ref="S4:U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zoomScale="80" zoomScaleNormal="70" zoomScaleSheetLayoutView="80" workbookViewId="0">
      <selection activeCell="L15" sqref="L15"/>
    </sheetView>
  </sheetViews>
  <sheetFormatPr defaultColWidth="8" defaultRowHeight="12.75" x14ac:dyDescent="0.2"/>
  <cols>
    <col min="1" max="1" width="57.42578125" style="103" customWidth="1"/>
    <col min="2" max="2" width="13.7109375" style="15" customWidth="1"/>
    <col min="3" max="3" width="13.42578125" style="15" customWidth="1"/>
    <col min="4" max="4" width="9.7109375" style="103" customWidth="1"/>
    <col min="5" max="5" width="12.28515625" style="103" customWidth="1"/>
    <col min="6" max="7" width="13.7109375" style="103" customWidth="1"/>
    <col min="8" max="8" width="9.7109375" style="103" customWidth="1"/>
    <col min="9" max="9" width="11.140625" style="103" customWidth="1"/>
    <col min="10" max="10" width="10.85546875" style="103" customWidth="1"/>
    <col min="11" max="16384" width="8" style="103"/>
  </cols>
  <sheetData>
    <row r="1" spans="1:13" ht="27" customHeight="1" x14ac:dyDescent="0.2">
      <c r="A1" s="255" t="s">
        <v>68</v>
      </c>
      <c r="B1" s="255"/>
      <c r="C1" s="255"/>
      <c r="D1" s="255"/>
      <c r="E1" s="255"/>
      <c r="F1" s="255"/>
      <c r="G1" s="255"/>
      <c r="H1" s="255"/>
      <c r="I1" s="255"/>
      <c r="J1" s="110"/>
    </row>
    <row r="2" spans="1:13" ht="23.25" customHeight="1" x14ac:dyDescent="0.2">
      <c r="A2" s="256" t="s">
        <v>26</v>
      </c>
      <c r="B2" s="255"/>
      <c r="C2" s="255"/>
      <c r="D2" s="255"/>
      <c r="E2" s="255"/>
      <c r="F2" s="255"/>
      <c r="G2" s="255"/>
      <c r="H2" s="255"/>
      <c r="I2" s="255"/>
      <c r="J2" s="110"/>
    </row>
    <row r="3" spans="1:13" ht="13.5" customHeight="1" x14ac:dyDescent="0.2">
      <c r="A3" s="257"/>
      <c r="B3" s="257"/>
      <c r="C3" s="257"/>
      <c r="D3" s="257"/>
      <c r="E3" s="257"/>
    </row>
    <row r="4" spans="1:13" s="90" customFormat="1" ht="30.75" customHeight="1" x14ac:dyDescent="0.25">
      <c r="A4" s="220" t="s">
        <v>0</v>
      </c>
      <c r="B4" s="258" t="s">
        <v>27</v>
      </c>
      <c r="C4" s="259"/>
      <c r="D4" s="259"/>
      <c r="E4" s="260"/>
      <c r="F4" s="258" t="s">
        <v>28</v>
      </c>
      <c r="G4" s="259"/>
      <c r="H4" s="259"/>
      <c r="I4" s="260"/>
      <c r="J4" s="111"/>
    </row>
    <row r="5" spans="1:13" s="90" customFormat="1" ht="23.25" customHeight="1" x14ac:dyDescent="0.25">
      <c r="A5" s="252"/>
      <c r="B5" s="216" t="s">
        <v>99</v>
      </c>
      <c r="C5" s="216" t="s">
        <v>100</v>
      </c>
      <c r="D5" s="218" t="s">
        <v>1</v>
      </c>
      <c r="E5" s="219"/>
      <c r="F5" s="216" t="s">
        <v>99</v>
      </c>
      <c r="G5" s="216" t="s">
        <v>100</v>
      </c>
      <c r="H5" s="218" t="s">
        <v>1</v>
      </c>
      <c r="I5" s="219"/>
      <c r="J5" s="112"/>
    </row>
    <row r="6" spans="1:13" s="90" customFormat="1" ht="36.75" customHeight="1" x14ac:dyDescent="0.25">
      <c r="A6" s="221"/>
      <c r="B6" s="217"/>
      <c r="C6" s="217"/>
      <c r="D6" s="5" t="s">
        <v>2</v>
      </c>
      <c r="E6" s="6" t="s">
        <v>62</v>
      </c>
      <c r="F6" s="217"/>
      <c r="G6" s="217"/>
      <c r="H6" s="5" t="s">
        <v>2</v>
      </c>
      <c r="I6" s="6" t="s">
        <v>41</v>
      </c>
      <c r="J6" s="113"/>
    </row>
    <row r="7" spans="1:13" s="104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14"/>
    </row>
    <row r="8" spans="1:13" s="104" customFormat="1" ht="30" customHeight="1" x14ac:dyDescent="0.25">
      <c r="A8" s="105" t="s">
        <v>76</v>
      </c>
      <c r="B8" s="136" t="s">
        <v>75</v>
      </c>
      <c r="C8" s="136">
        <v>11116</v>
      </c>
      <c r="D8" s="136" t="s">
        <v>70</v>
      </c>
      <c r="E8" s="136" t="s">
        <v>70</v>
      </c>
      <c r="F8" s="136" t="s">
        <v>75</v>
      </c>
      <c r="G8" s="136">
        <v>12162</v>
      </c>
      <c r="H8" s="136" t="s">
        <v>70</v>
      </c>
      <c r="I8" s="136" t="s">
        <v>70</v>
      </c>
      <c r="J8" s="115"/>
      <c r="K8" s="269"/>
      <c r="L8" s="116"/>
      <c r="M8" s="116"/>
    </row>
    <row r="9" spans="1:13" s="90" customFormat="1" ht="30" customHeight="1" x14ac:dyDescent="0.25">
      <c r="A9" s="105" t="s">
        <v>36</v>
      </c>
      <c r="B9" s="136">
        <v>12023</v>
      </c>
      <c r="C9" s="136">
        <v>9194</v>
      </c>
      <c r="D9" s="142">
        <f t="shared" ref="D9:D13" si="0">C9/B9*100</f>
        <v>76.470098976960827</v>
      </c>
      <c r="E9" s="128">
        <f t="shared" ref="E9:E13" si="1">C9-B9</f>
        <v>-2829</v>
      </c>
      <c r="F9" s="136">
        <v>15529</v>
      </c>
      <c r="G9" s="136">
        <v>10552</v>
      </c>
      <c r="H9" s="142">
        <f t="shared" ref="H9:H13" si="2">G9/F9*100</f>
        <v>67.950286560628498</v>
      </c>
      <c r="I9" s="128">
        <f t="shared" ref="I9:I13" si="3">G9-F9</f>
        <v>-4977</v>
      </c>
      <c r="J9" s="115"/>
      <c r="K9" s="269"/>
      <c r="L9" s="116"/>
      <c r="M9" s="116"/>
    </row>
    <row r="10" spans="1:13" s="90" customFormat="1" ht="45" customHeight="1" x14ac:dyDescent="0.25">
      <c r="A10" s="106" t="s">
        <v>37</v>
      </c>
      <c r="B10" s="136">
        <v>4434</v>
      </c>
      <c r="C10" s="136">
        <v>3093</v>
      </c>
      <c r="D10" s="142">
        <f t="shared" si="0"/>
        <v>69.756427604871448</v>
      </c>
      <c r="E10" s="128">
        <f t="shared" si="1"/>
        <v>-1341</v>
      </c>
      <c r="F10" s="136">
        <v>5499</v>
      </c>
      <c r="G10" s="136">
        <v>3586</v>
      </c>
      <c r="H10" s="142">
        <f t="shared" si="2"/>
        <v>65.211856701218409</v>
      </c>
      <c r="I10" s="128">
        <f t="shared" si="3"/>
        <v>-1913</v>
      </c>
      <c r="J10" s="115"/>
      <c r="K10" s="269"/>
      <c r="L10" s="116"/>
      <c r="M10" s="116"/>
    </row>
    <row r="11" spans="1:13" s="90" customFormat="1" ht="30" customHeight="1" x14ac:dyDescent="0.25">
      <c r="A11" s="105" t="s">
        <v>38</v>
      </c>
      <c r="B11" s="136">
        <v>1303</v>
      </c>
      <c r="C11" s="136">
        <v>753</v>
      </c>
      <c r="D11" s="142">
        <f t="shared" si="0"/>
        <v>57.789716039907901</v>
      </c>
      <c r="E11" s="128">
        <f t="shared" si="1"/>
        <v>-550</v>
      </c>
      <c r="F11" s="136">
        <v>2273</v>
      </c>
      <c r="G11" s="136">
        <v>1340</v>
      </c>
      <c r="H11" s="142">
        <f t="shared" si="2"/>
        <v>58.952925648922125</v>
      </c>
      <c r="I11" s="128">
        <f t="shared" si="3"/>
        <v>-933</v>
      </c>
      <c r="J11" s="115"/>
      <c r="K11" s="269"/>
      <c r="L11" s="116"/>
      <c r="M11" s="116"/>
    </row>
    <row r="12" spans="1:13" s="90" customFormat="1" ht="45.75" customHeight="1" x14ac:dyDescent="0.25">
      <c r="A12" s="105" t="s">
        <v>29</v>
      </c>
      <c r="B12" s="136">
        <v>242</v>
      </c>
      <c r="C12" s="136">
        <v>89</v>
      </c>
      <c r="D12" s="142">
        <f t="shared" si="0"/>
        <v>36.776859504132233</v>
      </c>
      <c r="E12" s="128">
        <f t="shared" si="1"/>
        <v>-153</v>
      </c>
      <c r="F12" s="136">
        <v>345</v>
      </c>
      <c r="G12" s="136">
        <v>102</v>
      </c>
      <c r="H12" s="142">
        <f t="shared" si="2"/>
        <v>29.565217391304348</v>
      </c>
      <c r="I12" s="128">
        <f t="shared" si="3"/>
        <v>-243</v>
      </c>
      <c r="J12" s="115"/>
      <c r="K12" s="269"/>
      <c r="L12" s="116"/>
      <c r="M12" s="116"/>
    </row>
    <row r="13" spans="1:13" s="90" customFormat="1" ht="49.5" customHeight="1" x14ac:dyDescent="0.25">
      <c r="A13" s="105" t="s">
        <v>39</v>
      </c>
      <c r="B13" s="136">
        <v>11387</v>
      </c>
      <c r="C13" s="136">
        <v>8611</v>
      </c>
      <c r="D13" s="142">
        <f t="shared" si="0"/>
        <v>75.62132256081496</v>
      </c>
      <c r="E13" s="128">
        <f t="shared" si="1"/>
        <v>-2776</v>
      </c>
      <c r="F13" s="136">
        <v>14911</v>
      </c>
      <c r="G13" s="136">
        <v>10024</v>
      </c>
      <c r="H13" s="142">
        <f t="shared" si="2"/>
        <v>67.22553819328013</v>
      </c>
      <c r="I13" s="128">
        <f t="shared" si="3"/>
        <v>-4887</v>
      </c>
      <c r="J13" s="115"/>
      <c r="K13" s="269"/>
      <c r="L13" s="116"/>
      <c r="M13" s="116"/>
    </row>
    <row r="14" spans="1:13" s="90" customFormat="1" ht="12.75" customHeight="1" x14ac:dyDescent="0.25">
      <c r="A14" s="223" t="s">
        <v>4</v>
      </c>
      <c r="B14" s="224"/>
      <c r="C14" s="224"/>
      <c r="D14" s="224"/>
      <c r="E14" s="224"/>
      <c r="F14" s="224"/>
      <c r="G14" s="224"/>
      <c r="H14" s="224"/>
      <c r="I14" s="224"/>
      <c r="J14" s="117"/>
      <c r="K14" s="269"/>
    </row>
    <row r="15" spans="1:13" s="90" customFormat="1" ht="18" customHeight="1" x14ac:dyDescent="0.25">
      <c r="A15" s="225"/>
      <c r="B15" s="226"/>
      <c r="C15" s="226"/>
      <c r="D15" s="226"/>
      <c r="E15" s="226"/>
      <c r="F15" s="226"/>
      <c r="G15" s="226"/>
      <c r="H15" s="226"/>
      <c r="I15" s="226"/>
      <c r="J15" s="117"/>
      <c r="K15" s="269"/>
    </row>
    <row r="16" spans="1:13" s="90" customFormat="1" ht="20.25" customHeight="1" x14ac:dyDescent="0.25">
      <c r="A16" s="220" t="s">
        <v>0</v>
      </c>
      <c r="B16" s="227" t="s">
        <v>96</v>
      </c>
      <c r="C16" s="227" t="s">
        <v>97</v>
      </c>
      <c r="D16" s="218" t="s">
        <v>1</v>
      </c>
      <c r="E16" s="219"/>
      <c r="F16" s="227" t="s">
        <v>96</v>
      </c>
      <c r="G16" s="227" t="s">
        <v>97</v>
      </c>
      <c r="H16" s="218" t="s">
        <v>1</v>
      </c>
      <c r="I16" s="219"/>
      <c r="J16" s="112"/>
      <c r="K16" s="269"/>
    </row>
    <row r="17" spans="1:11" ht="27" customHeight="1" x14ac:dyDescent="0.2">
      <c r="A17" s="221"/>
      <c r="B17" s="227"/>
      <c r="C17" s="227"/>
      <c r="D17" s="18" t="s">
        <v>2</v>
      </c>
      <c r="E17" s="6" t="s">
        <v>42</v>
      </c>
      <c r="F17" s="227"/>
      <c r="G17" s="227"/>
      <c r="H17" s="18" t="s">
        <v>2</v>
      </c>
      <c r="I17" s="6" t="s">
        <v>42</v>
      </c>
      <c r="J17" s="113"/>
      <c r="K17" s="269"/>
    </row>
    <row r="18" spans="1:11" ht="30" customHeight="1" x14ac:dyDescent="0.2">
      <c r="A18" s="105" t="s">
        <v>76</v>
      </c>
      <c r="B18" s="127" t="s">
        <v>75</v>
      </c>
      <c r="C18" s="127">
        <v>4120</v>
      </c>
      <c r="D18" s="127" t="s">
        <v>70</v>
      </c>
      <c r="E18" s="127" t="s">
        <v>70</v>
      </c>
      <c r="F18" s="137" t="s">
        <v>75</v>
      </c>
      <c r="G18" s="137">
        <v>4541</v>
      </c>
      <c r="H18" s="137" t="s">
        <v>70</v>
      </c>
      <c r="I18" s="137" t="s">
        <v>70</v>
      </c>
      <c r="J18" s="118"/>
      <c r="K18" s="269"/>
    </row>
    <row r="19" spans="1:11" ht="30" customHeight="1" x14ac:dyDescent="0.2">
      <c r="A19" s="2" t="s">
        <v>36</v>
      </c>
      <c r="B19" s="138">
        <v>4099</v>
      </c>
      <c r="C19" s="127">
        <v>3619</v>
      </c>
      <c r="D19" s="145">
        <f t="shared" ref="D19:D20" si="4">C19/B19*100</f>
        <v>88.289826787021212</v>
      </c>
      <c r="E19" s="146">
        <f t="shared" ref="E19:E20" si="5">C19-B19</f>
        <v>-480</v>
      </c>
      <c r="F19" s="137">
        <v>5441</v>
      </c>
      <c r="G19" s="137">
        <v>4152</v>
      </c>
      <c r="H19" s="152">
        <f t="shared" ref="H19:H20" si="6">G19/F19*100</f>
        <v>76.309501929792319</v>
      </c>
      <c r="I19" s="153">
        <f t="shared" ref="I19:I20" si="7">G19-F19</f>
        <v>-1289</v>
      </c>
      <c r="J19" s="118"/>
      <c r="K19" s="269"/>
    </row>
    <row r="20" spans="1:11" ht="30" customHeight="1" x14ac:dyDescent="0.2">
      <c r="A20" s="2" t="s">
        <v>40</v>
      </c>
      <c r="B20" s="138">
        <v>3552</v>
      </c>
      <c r="C20" s="127">
        <v>3168</v>
      </c>
      <c r="D20" s="145">
        <f t="shared" si="4"/>
        <v>89.189189189189193</v>
      </c>
      <c r="E20" s="146">
        <f t="shared" si="5"/>
        <v>-384</v>
      </c>
      <c r="F20" s="137">
        <v>4939</v>
      </c>
      <c r="G20" s="137">
        <v>3817</v>
      </c>
      <c r="H20" s="152">
        <f t="shared" si="6"/>
        <v>77.282850779510028</v>
      </c>
      <c r="I20" s="153">
        <f t="shared" si="7"/>
        <v>-1122</v>
      </c>
      <c r="J20" s="119"/>
      <c r="K20" s="269"/>
    </row>
    <row r="21" spans="1:11" ht="45.75" customHeight="1" x14ac:dyDescent="0.2">
      <c r="A21" s="222" t="s">
        <v>77</v>
      </c>
      <c r="B21" s="222"/>
      <c r="C21" s="222"/>
      <c r="D21" s="222"/>
      <c r="E21" s="222"/>
      <c r="F21" s="222"/>
      <c r="G21" s="222"/>
      <c r="H21" s="222"/>
      <c r="I21" s="222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topLeftCell="F1" zoomScale="90" zoomScaleNormal="80" zoomScaleSheetLayoutView="90" workbookViewId="0">
      <selection activeCell="T7" sqref="T7"/>
    </sheetView>
  </sheetViews>
  <sheetFormatPr defaultColWidth="9.140625" defaultRowHeight="15.75" x14ac:dyDescent="0.25"/>
  <cols>
    <col min="1" max="1" width="18.28515625" style="89" customWidth="1"/>
    <col min="2" max="2" width="15.140625" style="87" customWidth="1"/>
    <col min="3" max="11" width="10.7109375" style="87" customWidth="1"/>
    <col min="12" max="13" width="8.7109375" style="87" customWidth="1"/>
    <col min="14" max="14" width="8.85546875" style="87" customWidth="1"/>
    <col min="15" max="16" width="8.7109375" style="87" customWidth="1"/>
    <col min="17" max="17" width="9.42578125" style="87" customWidth="1"/>
    <col min="18" max="18" width="15" style="87" customWidth="1"/>
    <col min="19" max="20" width="8.7109375" style="87" customWidth="1"/>
    <col min="21" max="21" width="8.85546875" style="87" customWidth="1"/>
    <col min="22" max="23" width="8.7109375" style="88" customWidth="1"/>
    <col min="24" max="24" width="9.140625" style="88" customWidth="1"/>
    <col min="25" max="16384" width="9.140625" style="88"/>
  </cols>
  <sheetData>
    <row r="1" spans="1:28" s="70" customFormat="1" ht="20.45" customHeight="1" x14ac:dyDescent="0.3">
      <c r="A1" s="67"/>
      <c r="B1" s="261" t="s">
        <v>67</v>
      </c>
      <c r="C1" s="261"/>
      <c r="D1" s="261"/>
      <c r="E1" s="261"/>
      <c r="F1" s="261"/>
      <c r="G1" s="261"/>
      <c r="H1" s="261"/>
      <c r="I1" s="261"/>
      <c r="J1" s="261"/>
      <c r="K1" s="261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61" t="s">
        <v>107</v>
      </c>
      <c r="C2" s="261"/>
      <c r="D2" s="261"/>
      <c r="E2" s="261"/>
      <c r="F2" s="261"/>
      <c r="G2" s="261"/>
      <c r="H2" s="261"/>
      <c r="I2" s="261"/>
      <c r="J2" s="261"/>
      <c r="K2" s="261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67.5" customHeight="1" x14ac:dyDescent="0.2">
      <c r="A4" s="262"/>
      <c r="B4" s="164" t="s">
        <v>72</v>
      </c>
      <c r="C4" s="266" t="s">
        <v>23</v>
      </c>
      <c r="D4" s="266"/>
      <c r="E4" s="266"/>
      <c r="F4" s="266" t="s">
        <v>24</v>
      </c>
      <c r="G4" s="266"/>
      <c r="H4" s="266"/>
      <c r="I4" s="266" t="s">
        <v>15</v>
      </c>
      <c r="J4" s="266"/>
      <c r="K4" s="266"/>
      <c r="L4" s="266" t="s">
        <v>21</v>
      </c>
      <c r="M4" s="266"/>
      <c r="N4" s="266"/>
      <c r="O4" s="266" t="s">
        <v>10</v>
      </c>
      <c r="P4" s="266"/>
      <c r="Q4" s="266"/>
      <c r="R4" s="175" t="s">
        <v>74</v>
      </c>
      <c r="S4" s="266" t="s">
        <v>17</v>
      </c>
      <c r="T4" s="266"/>
      <c r="U4" s="266"/>
      <c r="V4" s="264" t="s">
        <v>16</v>
      </c>
      <c r="W4" s="264"/>
      <c r="X4" s="264"/>
      <c r="Y4" s="77"/>
      <c r="Z4" s="78"/>
      <c r="AA4" s="78"/>
      <c r="AB4" s="78"/>
    </row>
    <row r="5" spans="1:28" s="80" customFormat="1" ht="25.15" customHeight="1" x14ac:dyDescent="0.2">
      <c r="A5" s="263"/>
      <c r="B5" s="179" t="s">
        <v>71</v>
      </c>
      <c r="C5" s="179" t="s">
        <v>66</v>
      </c>
      <c r="D5" s="179" t="s">
        <v>71</v>
      </c>
      <c r="E5" s="189" t="s">
        <v>2</v>
      </c>
      <c r="F5" s="179" t="s">
        <v>66</v>
      </c>
      <c r="G5" s="179" t="s">
        <v>71</v>
      </c>
      <c r="H5" s="189" t="s">
        <v>2</v>
      </c>
      <c r="I5" s="179" t="s">
        <v>66</v>
      </c>
      <c r="J5" s="179" t="s">
        <v>71</v>
      </c>
      <c r="K5" s="189" t="s">
        <v>2</v>
      </c>
      <c r="L5" s="179" t="s">
        <v>66</v>
      </c>
      <c r="M5" s="179" t="s">
        <v>71</v>
      </c>
      <c r="N5" s="189" t="s">
        <v>2</v>
      </c>
      <c r="O5" s="179" t="s">
        <v>66</v>
      </c>
      <c r="P5" s="179" t="s">
        <v>71</v>
      </c>
      <c r="Q5" s="189" t="s">
        <v>2</v>
      </c>
      <c r="R5" s="188" t="s">
        <v>71</v>
      </c>
      <c r="S5" s="179" t="s">
        <v>66</v>
      </c>
      <c r="T5" s="179" t="s">
        <v>71</v>
      </c>
      <c r="U5" s="189" t="s">
        <v>2</v>
      </c>
      <c r="V5" s="179" t="s">
        <v>66</v>
      </c>
      <c r="W5" s="179" t="s">
        <v>71</v>
      </c>
      <c r="X5" s="189" t="s">
        <v>2</v>
      </c>
      <c r="Y5" s="94"/>
      <c r="Z5" s="95"/>
      <c r="AA5" s="95"/>
      <c r="AB5" s="95"/>
    </row>
    <row r="6" spans="1:28" s="79" customFormat="1" ht="12.75" customHeight="1" x14ac:dyDescent="0.2">
      <c r="A6" s="81" t="s">
        <v>3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  <c r="Y6" s="83"/>
      <c r="Z6" s="84"/>
      <c r="AA6" s="84"/>
      <c r="AB6" s="84"/>
    </row>
    <row r="7" spans="1:28" s="162" customFormat="1" ht="22.5" customHeight="1" x14ac:dyDescent="0.25">
      <c r="A7" s="124" t="s">
        <v>43</v>
      </c>
      <c r="B7" s="154">
        <f>SUM(B8:B24)</f>
        <v>11116</v>
      </c>
      <c r="C7" s="154">
        <f t="shared" ref="C7:D7" si="0">SUM(C8:C24)</f>
        <v>12023</v>
      </c>
      <c r="D7" s="154">
        <f t="shared" si="0"/>
        <v>9194</v>
      </c>
      <c r="E7" s="155">
        <f t="shared" ref="E7:E24" si="1">D7/C7*100</f>
        <v>76.470098976960827</v>
      </c>
      <c r="F7" s="154">
        <f t="shared" ref="F7:G7" si="2">SUM(F8:F24)</f>
        <v>4434</v>
      </c>
      <c r="G7" s="154">
        <f t="shared" si="2"/>
        <v>3093</v>
      </c>
      <c r="H7" s="155">
        <f t="shared" ref="H7:H24" si="3">G7/F7*100</f>
        <v>69.756427604871448</v>
      </c>
      <c r="I7" s="154">
        <f t="shared" ref="I7:J7" si="4">SUM(I8:I24)</f>
        <v>1303</v>
      </c>
      <c r="J7" s="154">
        <f t="shared" si="4"/>
        <v>753</v>
      </c>
      <c r="K7" s="155">
        <f t="shared" ref="K7:K24" si="5">J7/I7*100</f>
        <v>57.789716039907901</v>
      </c>
      <c r="L7" s="154">
        <f t="shared" ref="L7:M7" si="6">SUM(L8:L24)</f>
        <v>242</v>
      </c>
      <c r="M7" s="154">
        <f t="shared" si="6"/>
        <v>89</v>
      </c>
      <c r="N7" s="155">
        <f t="shared" ref="N7:N24" si="7">M7/L7*100</f>
        <v>36.776859504132233</v>
      </c>
      <c r="O7" s="154">
        <f t="shared" ref="O7:P7" si="8">SUM(O8:O24)</f>
        <v>11387</v>
      </c>
      <c r="P7" s="154">
        <f t="shared" si="8"/>
        <v>8611</v>
      </c>
      <c r="Q7" s="155">
        <f t="shared" ref="Q7:Q24" si="9">P7/O7*100</f>
        <v>75.62132256081496</v>
      </c>
      <c r="R7" s="154">
        <f t="shared" ref="R7" si="10">SUM(R8:R24)</f>
        <v>4120</v>
      </c>
      <c r="S7" s="154">
        <f t="shared" ref="S7:T7" si="11">SUM(S8:S24)</f>
        <v>4099</v>
      </c>
      <c r="T7" s="154">
        <f t="shared" si="11"/>
        <v>3619</v>
      </c>
      <c r="U7" s="155">
        <f t="shared" ref="U7:U24" si="12">T7/S7*100</f>
        <v>88.289826787021212</v>
      </c>
      <c r="V7" s="154">
        <f t="shared" ref="V7:W7" si="13">SUM(V8:V24)</f>
        <v>3552</v>
      </c>
      <c r="W7" s="154">
        <f t="shared" si="13"/>
        <v>3168</v>
      </c>
      <c r="X7" s="155">
        <f t="shared" ref="X7:X24" si="14">W7/V7*100</f>
        <v>89.189189189189193</v>
      </c>
      <c r="Y7" s="160"/>
      <c r="Z7" s="161"/>
      <c r="AA7" s="161"/>
      <c r="AB7" s="161"/>
    </row>
    <row r="8" spans="1:28" s="87" customFormat="1" ht="16.149999999999999" customHeight="1" x14ac:dyDescent="0.25">
      <c r="A8" s="125" t="s">
        <v>44</v>
      </c>
      <c r="B8" s="208">
        <v>221</v>
      </c>
      <c r="C8" s="141">
        <v>280</v>
      </c>
      <c r="D8" s="141">
        <v>208</v>
      </c>
      <c r="E8" s="155">
        <f t="shared" si="1"/>
        <v>74.285714285714292</v>
      </c>
      <c r="F8" s="209">
        <v>101</v>
      </c>
      <c r="G8" s="209">
        <v>64</v>
      </c>
      <c r="H8" s="155">
        <f t="shared" si="3"/>
        <v>63.366336633663366</v>
      </c>
      <c r="I8" s="141">
        <v>30</v>
      </c>
      <c r="J8" s="141">
        <v>20</v>
      </c>
      <c r="K8" s="155">
        <f t="shared" si="5"/>
        <v>66.666666666666657</v>
      </c>
      <c r="L8" s="141">
        <v>5</v>
      </c>
      <c r="M8" s="141">
        <v>14</v>
      </c>
      <c r="N8" s="155">
        <f t="shared" si="7"/>
        <v>280</v>
      </c>
      <c r="O8" s="210">
        <v>265</v>
      </c>
      <c r="P8" s="210">
        <v>201</v>
      </c>
      <c r="Q8" s="155">
        <f t="shared" si="9"/>
        <v>75.84905660377359</v>
      </c>
      <c r="R8" s="211">
        <v>90</v>
      </c>
      <c r="S8" s="147">
        <v>107</v>
      </c>
      <c r="T8" s="147">
        <v>88</v>
      </c>
      <c r="U8" s="155">
        <f t="shared" si="12"/>
        <v>82.242990654205599</v>
      </c>
      <c r="V8" s="207">
        <v>88</v>
      </c>
      <c r="W8" s="207">
        <v>72</v>
      </c>
      <c r="X8" s="155">
        <f t="shared" si="14"/>
        <v>81.818181818181827</v>
      </c>
      <c r="Y8" s="85"/>
      <c r="Z8" s="86"/>
      <c r="AA8" s="86"/>
      <c r="AB8" s="86"/>
    </row>
    <row r="9" spans="1:28" s="87" customFormat="1" ht="16.149999999999999" customHeight="1" x14ac:dyDescent="0.25">
      <c r="A9" s="125" t="s">
        <v>45</v>
      </c>
      <c r="B9" s="208">
        <v>4015</v>
      </c>
      <c r="C9" s="141">
        <v>4451</v>
      </c>
      <c r="D9" s="141">
        <v>3288</v>
      </c>
      <c r="E9" s="155">
        <f t="shared" si="1"/>
        <v>73.871040215681873</v>
      </c>
      <c r="F9" s="209">
        <v>1094</v>
      </c>
      <c r="G9" s="209">
        <v>633</v>
      </c>
      <c r="H9" s="155">
        <f t="shared" si="3"/>
        <v>57.861060329067641</v>
      </c>
      <c r="I9" s="141">
        <v>300</v>
      </c>
      <c r="J9" s="141">
        <v>130</v>
      </c>
      <c r="K9" s="155">
        <f t="shared" si="5"/>
        <v>43.333333333333336</v>
      </c>
      <c r="L9" s="141">
        <v>79</v>
      </c>
      <c r="M9" s="141">
        <v>29</v>
      </c>
      <c r="N9" s="155">
        <f t="shared" si="7"/>
        <v>36.708860759493675</v>
      </c>
      <c r="O9" s="210">
        <v>4155</v>
      </c>
      <c r="P9" s="210">
        <v>2947</v>
      </c>
      <c r="Q9" s="155">
        <f t="shared" si="9"/>
        <v>70.926594464500596</v>
      </c>
      <c r="R9" s="211">
        <v>1658</v>
      </c>
      <c r="S9" s="147">
        <v>1737</v>
      </c>
      <c r="T9" s="147">
        <v>1429</v>
      </c>
      <c r="U9" s="155">
        <f t="shared" si="12"/>
        <v>82.268278641335641</v>
      </c>
      <c r="V9" s="207">
        <v>1449</v>
      </c>
      <c r="W9" s="207">
        <v>1217</v>
      </c>
      <c r="X9" s="155">
        <f t="shared" si="14"/>
        <v>83.988957902001388</v>
      </c>
      <c r="Y9" s="85"/>
      <c r="Z9" s="86"/>
      <c r="AA9" s="86"/>
      <c r="AB9" s="86"/>
    </row>
    <row r="10" spans="1:28" s="87" customFormat="1" ht="16.149999999999999" customHeight="1" x14ac:dyDescent="0.25">
      <c r="A10" s="125" t="s">
        <v>46</v>
      </c>
      <c r="B10" s="208">
        <v>397</v>
      </c>
      <c r="C10" s="141">
        <v>388</v>
      </c>
      <c r="D10" s="141">
        <v>326</v>
      </c>
      <c r="E10" s="155">
        <f t="shared" si="1"/>
        <v>84.020618556701038</v>
      </c>
      <c r="F10" s="209">
        <v>152</v>
      </c>
      <c r="G10" s="209">
        <v>111</v>
      </c>
      <c r="H10" s="155">
        <f t="shared" si="3"/>
        <v>73.026315789473685</v>
      </c>
      <c r="I10" s="141">
        <v>58</v>
      </c>
      <c r="J10" s="141">
        <v>34</v>
      </c>
      <c r="K10" s="155">
        <f t="shared" si="5"/>
        <v>58.620689655172406</v>
      </c>
      <c r="L10" s="141">
        <v>8</v>
      </c>
      <c r="M10" s="141">
        <v>0</v>
      </c>
      <c r="N10" s="155">
        <f t="shared" si="7"/>
        <v>0</v>
      </c>
      <c r="O10" s="210">
        <v>350</v>
      </c>
      <c r="P10" s="210">
        <v>306</v>
      </c>
      <c r="Q10" s="155">
        <f t="shared" si="9"/>
        <v>87.428571428571431</v>
      </c>
      <c r="R10" s="211">
        <v>151</v>
      </c>
      <c r="S10" s="147">
        <v>131</v>
      </c>
      <c r="T10" s="147">
        <v>129</v>
      </c>
      <c r="U10" s="155">
        <f t="shared" si="12"/>
        <v>98.473282442748086</v>
      </c>
      <c r="V10" s="207">
        <v>114</v>
      </c>
      <c r="W10" s="207">
        <v>120</v>
      </c>
      <c r="X10" s="155">
        <f t="shared" si="14"/>
        <v>105.26315789473684</v>
      </c>
      <c r="Y10" s="85"/>
      <c r="Z10" s="86"/>
      <c r="AA10" s="86"/>
      <c r="AB10" s="86"/>
    </row>
    <row r="11" spans="1:28" s="87" customFormat="1" ht="16.149999999999999" customHeight="1" x14ac:dyDescent="0.25">
      <c r="A11" s="125" t="s">
        <v>47</v>
      </c>
      <c r="B11" s="208">
        <v>314</v>
      </c>
      <c r="C11" s="141">
        <v>256</v>
      </c>
      <c r="D11" s="141">
        <v>237</v>
      </c>
      <c r="E11" s="155">
        <f t="shared" si="1"/>
        <v>92.578125</v>
      </c>
      <c r="F11" s="209">
        <v>96</v>
      </c>
      <c r="G11" s="209">
        <v>89</v>
      </c>
      <c r="H11" s="155">
        <f t="shared" si="3"/>
        <v>92.708333333333343</v>
      </c>
      <c r="I11" s="141">
        <v>16</v>
      </c>
      <c r="J11" s="141">
        <v>25</v>
      </c>
      <c r="K11" s="155">
        <f t="shared" si="5"/>
        <v>156.25</v>
      </c>
      <c r="L11" s="141">
        <v>1</v>
      </c>
      <c r="M11" s="141">
        <v>0</v>
      </c>
      <c r="N11" s="155">
        <f t="shared" si="7"/>
        <v>0</v>
      </c>
      <c r="O11" s="210">
        <v>239</v>
      </c>
      <c r="P11" s="210">
        <v>227</v>
      </c>
      <c r="Q11" s="155">
        <f t="shared" si="9"/>
        <v>94.979079497907946</v>
      </c>
      <c r="R11" s="211">
        <v>98</v>
      </c>
      <c r="S11" s="147">
        <v>84</v>
      </c>
      <c r="T11" s="147">
        <v>89</v>
      </c>
      <c r="U11" s="155">
        <f t="shared" si="12"/>
        <v>105.95238095238095</v>
      </c>
      <c r="V11" s="207">
        <v>82</v>
      </c>
      <c r="W11" s="207">
        <v>85</v>
      </c>
      <c r="X11" s="155">
        <f t="shared" si="14"/>
        <v>103.65853658536585</v>
      </c>
      <c r="Y11" s="85"/>
      <c r="Z11" s="86"/>
      <c r="AA11" s="86"/>
      <c r="AB11" s="86"/>
    </row>
    <row r="12" spans="1:28" s="87" customFormat="1" ht="16.149999999999999" customHeight="1" x14ac:dyDescent="0.25">
      <c r="A12" s="125" t="s">
        <v>48</v>
      </c>
      <c r="B12" s="208">
        <v>213</v>
      </c>
      <c r="C12" s="141">
        <v>243</v>
      </c>
      <c r="D12" s="141">
        <v>179</v>
      </c>
      <c r="E12" s="155">
        <f t="shared" si="1"/>
        <v>73.66255144032921</v>
      </c>
      <c r="F12" s="209">
        <v>136</v>
      </c>
      <c r="G12" s="209">
        <v>104</v>
      </c>
      <c r="H12" s="155">
        <f t="shared" si="3"/>
        <v>76.470588235294116</v>
      </c>
      <c r="I12" s="141">
        <v>32</v>
      </c>
      <c r="J12" s="141">
        <v>34</v>
      </c>
      <c r="K12" s="155">
        <f t="shared" si="5"/>
        <v>106.25</v>
      </c>
      <c r="L12" s="141">
        <v>0</v>
      </c>
      <c r="M12" s="141">
        <v>0</v>
      </c>
      <c r="N12" s="155" t="s">
        <v>70</v>
      </c>
      <c r="O12" s="210">
        <v>232</v>
      </c>
      <c r="P12" s="210">
        <v>161</v>
      </c>
      <c r="Q12" s="155">
        <f t="shared" si="9"/>
        <v>69.396551724137936</v>
      </c>
      <c r="R12" s="211">
        <v>84</v>
      </c>
      <c r="S12" s="147">
        <v>91</v>
      </c>
      <c r="T12" s="147">
        <v>80</v>
      </c>
      <c r="U12" s="155">
        <f t="shared" si="12"/>
        <v>87.912087912087912</v>
      </c>
      <c r="V12" s="207">
        <v>86</v>
      </c>
      <c r="W12" s="207">
        <v>78</v>
      </c>
      <c r="X12" s="155">
        <f t="shared" si="14"/>
        <v>90.697674418604649</v>
      </c>
      <c r="Y12" s="85"/>
      <c r="Z12" s="86"/>
      <c r="AA12" s="86"/>
      <c r="AB12" s="86"/>
    </row>
    <row r="13" spans="1:28" s="87" customFormat="1" ht="16.149999999999999" customHeight="1" x14ac:dyDescent="0.25">
      <c r="A13" s="125" t="s">
        <v>49</v>
      </c>
      <c r="B13" s="208">
        <v>396</v>
      </c>
      <c r="C13" s="141">
        <v>526</v>
      </c>
      <c r="D13" s="141">
        <v>354</v>
      </c>
      <c r="E13" s="155">
        <f t="shared" si="1"/>
        <v>67.300380228136873</v>
      </c>
      <c r="F13" s="209">
        <v>194</v>
      </c>
      <c r="G13" s="209">
        <v>164</v>
      </c>
      <c r="H13" s="155">
        <f t="shared" si="3"/>
        <v>84.536082474226802</v>
      </c>
      <c r="I13" s="141">
        <v>62</v>
      </c>
      <c r="J13" s="141">
        <v>17</v>
      </c>
      <c r="K13" s="155">
        <f t="shared" si="5"/>
        <v>27.419354838709676</v>
      </c>
      <c r="L13" s="141">
        <v>0</v>
      </c>
      <c r="M13" s="141">
        <v>0</v>
      </c>
      <c r="N13" s="155" t="s">
        <v>70</v>
      </c>
      <c r="O13" s="210">
        <v>490</v>
      </c>
      <c r="P13" s="210">
        <v>339</v>
      </c>
      <c r="Q13" s="155">
        <f t="shared" si="9"/>
        <v>69.183673469387756</v>
      </c>
      <c r="R13" s="211">
        <v>122</v>
      </c>
      <c r="S13" s="147">
        <v>157</v>
      </c>
      <c r="T13" s="147">
        <v>109</v>
      </c>
      <c r="U13" s="155">
        <f t="shared" si="12"/>
        <v>69.42675159235668</v>
      </c>
      <c r="V13" s="207">
        <v>136</v>
      </c>
      <c r="W13" s="207">
        <v>102</v>
      </c>
      <c r="X13" s="155">
        <f t="shared" si="14"/>
        <v>75</v>
      </c>
      <c r="Y13" s="85"/>
      <c r="Z13" s="86"/>
      <c r="AA13" s="86"/>
      <c r="AB13" s="86"/>
    </row>
    <row r="14" spans="1:28" s="87" customFormat="1" ht="16.149999999999999" customHeight="1" x14ac:dyDescent="0.25">
      <c r="A14" s="125" t="s">
        <v>50</v>
      </c>
      <c r="B14" s="208">
        <v>250</v>
      </c>
      <c r="C14" s="141">
        <v>309</v>
      </c>
      <c r="D14" s="141">
        <v>199</v>
      </c>
      <c r="E14" s="155">
        <f t="shared" si="1"/>
        <v>64.401294498381873</v>
      </c>
      <c r="F14" s="209">
        <v>106</v>
      </c>
      <c r="G14" s="209">
        <v>61</v>
      </c>
      <c r="H14" s="155">
        <f t="shared" si="3"/>
        <v>57.547169811320757</v>
      </c>
      <c r="I14" s="141">
        <v>22</v>
      </c>
      <c r="J14" s="141">
        <v>6</v>
      </c>
      <c r="K14" s="155">
        <f t="shared" si="5"/>
        <v>27.27272727272727</v>
      </c>
      <c r="L14" s="141">
        <v>0</v>
      </c>
      <c r="M14" s="141">
        <v>3</v>
      </c>
      <c r="N14" s="155" t="s">
        <v>70</v>
      </c>
      <c r="O14" s="210">
        <v>293</v>
      </c>
      <c r="P14" s="210">
        <v>187</v>
      </c>
      <c r="Q14" s="155">
        <f t="shared" si="9"/>
        <v>63.822525597269617</v>
      </c>
      <c r="R14" s="211">
        <v>97</v>
      </c>
      <c r="S14" s="147">
        <v>108</v>
      </c>
      <c r="T14" s="147">
        <v>83</v>
      </c>
      <c r="U14" s="155">
        <f t="shared" si="12"/>
        <v>76.851851851851848</v>
      </c>
      <c r="V14" s="207">
        <v>93</v>
      </c>
      <c r="W14" s="207">
        <v>70</v>
      </c>
      <c r="X14" s="155">
        <f t="shared" si="14"/>
        <v>75.268817204301072</v>
      </c>
      <c r="Y14" s="85"/>
      <c r="Z14" s="86"/>
      <c r="AA14" s="86"/>
      <c r="AB14" s="86"/>
    </row>
    <row r="15" spans="1:28" s="87" customFormat="1" ht="16.149999999999999" customHeight="1" x14ac:dyDescent="0.25">
      <c r="A15" s="125" t="s">
        <v>51</v>
      </c>
      <c r="B15" s="208">
        <v>523</v>
      </c>
      <c r="C15" s="141">
        <v>598</v>
      </c>
      <c r="D15" s="141">
        <v>422</v>
      </c>
      <c r="E15" s="155">
        <f t="shared" si="1"/>
        <v>70.568561872909697</v>
      </c>
      <c r="F15" s="209">
        <v>353</v>
      </c>
      <c r="G15" s="209">
        <v>239</v>
      </c>
      <c r="H15" s="155">
        <f t="shared" si="3"/>
        <v>67.705382436260621</v>
      </c>
      <c r="I15" s="141">
        <v>96</v>
      </c>
      <c r="J15" s="141">
        <v>66</v>
      </c>
      <c r="K15" s="155">
        <f t="shared" si="5"/>
        <v>68.75</v>
      </c>
      <c r="L15" s="141">
        <v>42</v>
      </c>
      <c r="M15" s="141">
        <v>6</v>
      </c>
      <c r="N15" s="155">
        <f t="shared" si="7"/>
        <v>14.285714285714285</v>
      </c>
      <c r="O15" s="210">
        <v>574</v>
      </c>
      <c r="P15" s="210">
        <v>401</v>
      </c>
      <c r="Q15" s="155">
        <f t="shared" si="9"/>
        <v>69.860627177700351</v>
      </c>
      <c r="R15" s="211">
        <v>142</v>
      </c>
      <c r="S15" s="147">
        <v>111</v>
      </c>
      <c r="T15" s="147">
        <v>128</v>
      </c>
      <c r="U15" s="155">
        <f t="shared" si="12"/>
        <v>115.31531531531532</v>
      </c>
      <c r="V15" s="207">
        <v>102</v>
      </c>
      <c r="W15" s="207">
        <v>116</v>
      </c>
      <c r="X15" s="155">
        <f t="shared" si="14"/>
        <v>113.72549019607843</v>
      </c>
      <c r="Y15" s="85"/>
      <c r="Z15" s="86"/>
      <c r="AA15" s="86"/>
      <c r="AB15" s="86"/>
    </row>
    <row r="16" spans="1:28" s="87" customFormat="1" ht="16.149999999999999" customHeight="1" x14ac:dyDescent="0.25">
      <c r="A16" s="125" t="s">
        <v>52</v>
      </c>
      <c r="B16" s="208">
        <v>261</v>
      </c>
      <c r="C16" s="141">
        <v>263</v>
      </c>
      <c r="D16" s="141">
        <v>217</v>
      </c>
      <c r="E16" s="155">
        <f t="shared" si="1"/>
        <v>82.50950570342205</v>
      </c>
      <c r="F16" s="209">
        <v>115</v>
      </c>
      <c r="G16" s="209">
        <v>78</v>
      </c>
      <c r="H16" s="155">
        <f t="shared" si="3"/>
        <v>67.826086956521735</v>
      </c>
      <c r="I16" s="141">
        <v>32</v>
      </c>
      <c r="J16" s="141">
        <v>17</v>
      </c>
      <c r="K16" s="155">
        <f t="shared" si="5"/>
        <v>53.125</v>
      </c>
      <c r="L16" s="141">
        <v>0</v>
      </c>
      <c r="M16" s="141">
        <v>0</v>
      </c>
      <c r="N16" s="155" t="s">
        <v>70</v>
      </c>
      <c r="O16" s="210">
        <v>244</v>
      </c>
      <c r="P16" s="210">
        <v>206</v>
      </c>
      <c r="Q16" s="155">
        <f t="shared" si="9"/>
        <v>84.426229508196727</v>
      </c>
      <c r="R16" s="211">
        <v>99</v>
      </c>
      <c r="S16" s="147">
        <v>71</v>
      </c>
      <c r="T16" s="147">
        <v>90</v>
      </c>
      <c r="U16" s="155">
        <f t="shared" si="12"/>
        <v>126.7605633802817</v>
      </c>
      <c r="V16" s="207">
        <v>63</v>
      </c>
      <c r="W16" s="207">
        <v>79</v>
      </c>
      <c r="X16" s="155">
        <f t="shared" si="14"/>
        <v>125.39682539682539</v>
      </c>
      <c r="Y16" s="85"/>
      <c r="Z16" s="86"/>
      <c r="AA16" s="86"/>
      <c r="AB16" s="86"/>
    </row>
    <row r="17" spans="1:28" s="87" customFormat="1" ht="16.149999999999999" customHeight="1" x14ac:dyDescent="0.25">
      <c r="A17" s="125" t="s">
        <v>53</v>
      </c>
      <c r="B17" s="208">
        <v>549</v>
      </c>
      <c r="C17" s="141">
        <v>536</v>
      </c>
      <c r="D17" s="141">
        <v>454</v>
      </c>
      <c r="E17" s="155">
        <f t="shared" si="1"/>
        <v>84.701492537313428</v>
      </c>
      <c r="F17" s="209">
        <v>256</v>
      </c>
      <c r="G17" s="209">
        <v>207</v>
      </c>
      <c r="H17" s="155">
        <f t="shared" si="3"/>
        <v>80.859375</v>
      </c>
      <c r="I17" s="141">
        <v>85</v>
      </c>
      <c r="J17" s="141">
        <v>58</v>
      </c>
      <c r="K17" s="155">
        <f t="shared" si="5"/>
        <v>68.235294117647058</v>
      </c>
      <c r="L17" s="141">
        <v>1</v>
      </c>
      <c r="M17" s="141">
        <v>0</v>
      </c>
      <c r="N17" s="155">
        <f t="shared" si="7"/>
        <v>0</v>
      </c>
      <c r="O17" s="210">
        <v>526</v>
      </c>
      <c r="P17" s="210">
        <v>442</v>
      </c>
      <c r="Q17" s="155">
        <f t="shared" si="9"/>
        <v>84.030418250950561</v>
      </c>
      <c r="R17" s="211">
        <v>201</v>
      </c>
      <c r="S17" s="147">
        <v>169</v>
      </c>
      <c r="T17" s="147">
        <v>173</v>
      </c>
      <c r="U17" s="155">
        <f t="shared" si="12"/>
        <v>102.36686390532543</v>
      </c>
      <c r="V17" s="207">
        <v>154</v>
      </c>
      <c r="W17" s="207">
        <v>149</v>
      </c>
      <c r="X17" s="155">
        <f t="shared" si="14"/>
        <v>96.753246753246756</v>
      </c>
      <c r="Y17" s="85"/>
      <c r="Z17" s="86"/>
      <c r="AA17" s="86"/>
      <c r="AB17" s="86"/>
    </row>
    <row r="18" spans="1:28" s="87" customFormat="1" ht="16.149999999999999" customHeight="1" x14ac:dyDescent="0.25">
      <c r="A18" s="125" t="s">
        <v>54</v>
      </c>
      <c r="B18" s="208">
        <v>265</v>
      </c>
      <c r="C18" s="141">
        <v>260</v>
      </c>
      <c r="D18" s="141">
        <v>200</v>
      </c>
      <c r="E18" s="155">
        <f t="shared" si="1"/>
        <v>76.923076923076934</v>
      </c>
      <c r="F18" s="209">
        <v>122</v>
      </c>
      <c r="G18" s="209">
        <v>94</v>
      </c>
      <c r="H18" s="155">
        <f t="shared" si="3"/>
        <v>77.049180327868854</v>
      </c>
      <c r="I18" s="141">
        <v>30</v>
      </c>
      <c r="J18" s="141">
        <v>12</v>
      </c>
      <c r="K18" s="155">
        <f t="shared" si="5"/>
        <v>40</v>
      </c>
      <c r="L18" s="141">
        <v>20</v>
      </c>
      <c r="M18" s="141">
        <v>4</v>
      </c>
      <c r="N18" s="155">
        <f t="shared" si="7"/>
        <v>20</v>
      </c>
      <c r="O18" s="210">
        <v>257</v>
      </c>
      <c r="P18" s="210">
        <v>195</v>
      </c>
      <c r="Q18" s="155">
        <f t="shared" si="9"/>
        <v>75.875486381322958</v>
      </c>
      <c r="R18" s="211">
        <v>72</v>
      </c>
      <c r="S18" s="147">
        <v>75</v>
      </c>
      <c r="T18" s="147">
        <v>58</v>
      </c>
      <c r="U18" s="155">
        <f t="shared" si="12"/>
        <v>77.333333333333329</v>
      </c>
      <c r="V18" s="207">
        <v>69</v>
      </c>
      <c r="W18" s="207">
        <v>48</v>
      </c>
      <c r="X18" s="155">
        <f t="shared" si="14"/>
        <v>69.565217391304344</v>
      </c>
      <c r="Y18" s="85"/>
      <c r="Z18" s="86"/>
      <c r="AA18" s="86"/>
      <c r="AB18" s="86"/>
    </row>
    <row r="19" spans="1:28" s="87" customFormat="1" ht="16.149999999999999" customHeight="1" x14ac:dyDescent="0.25">
      <c r="A19" s="125" t="s">
        <v>55</v>
      </c>
      <c r="B19" s="208">
        <v>465</v>
      </c>
      <c r="C19" s="141">
        <v>396</v>
      </c>
      <c r="D19" s="141">
        <v>318</v>
      </c>
      <c r="E19" s="155">
        <f t="shared" si="1"/>
        <v>80.303030303030297</v>
      </c>
      <c r="F19" s="209">
        <v>267</v>
      </c>
      <c r="G19" s="209">
        <v>207</v>
      </c>
      <c r="H19" s="155">
        <f t="shared" si="3"/>
        <v>77.528089887640448</v>
      </c>
      <c r="I19" s="141">
        <v>72</v>
      </c>
      <c r="J19" s="141">
        <v>38</v>
      </c>
      <c r="K19" s="155">
        <f t="shared" si="5"/>
        <v>52.777777777777779</v>
      </c>
      <c r="L19" s="141">
        <v>8</v>
      </c>
      <c r="M19" s="141">
        <v>3</v>
      </c>
      <c r="N19" s="155">
        <f t="shared" si="7"/>
        <v>37.5</v>
      </c>
      <c r="O19" s="210">
        <v>391</v>
      </c>
      <c r="P19" s="210">
        <v>308</v>
      </c>
      <c r="Q19" s="155">
        <f t="shared" si="9"/>
        <v>78.772378516624045</v>
      </c>
      <c r="R19" s="211">
        <v>148</v>
      </c>
      <c r="S19" s="147">
        <v>92</v>
      </c>
      <c r="T19" s="147">
        <v>109</v>
      </c>
      <c r="U19" s="155">
        <f t="shared" si="12"/>
        <v>118.4782608695652</v>
      </c>
      <c r="V19" s="207">
        <v>85</v>
      </c>
      <c r="W19" s="207">
        <v>93</v>
      </c>
      <c r="X19" s="155">
        <f t="shared" si="14"/>
        <v>109.41176470588236</v>
      </c>
      <c r="Y19" s="85"/>
      <c r="Z19" s="86"/>
      <c r="AA19" s="86"/>
      <c r="AB19" s="86"/>
    </row>
    <row r="20" spans="1:28" s="87" customFormat="1" ht="16.149999999999999" customHeight="1" x14ac:dyDescent="0.25">
      <c r="A20" s="125" t="s">
        <v>56</v>
      </c>
      <c r="B20" s="208">
        <v>204</v>
      </c>
      <c r="C20" s="141">
        <v>293</v>
      </c>
      <c r="D20" s="141">
        <v>182</v>
      </c>
      <c r="E20" s="155">
        <f t="shared" si="1"/>
        <v>62.116040955631405</v>
      </c>
      <c r="F20" s="209">
        <v>137</v>
      </c>
      <c r="G20" s="209">
        <v>79</v>
      </c>
      <c r="H20" s="155">
        <f t="shared" si="3"/>
        <v>57.664233576642332</v>
      </c>
      <c r="I20" s="141">
        <v>21</v>
      </c>
      <c r="J20" s="141">
        <v>10</v>
      </c>
      <c r="K20" s="155">
        <f t="shared" si="5"/>
        <v>47.619047619047613</v>
      </c>
      <c r="L20" s="141">
        <v>7</v>
      </c>
      <c r="M20" s="141">
        <v>0</v>
      </c>
      <c r="N20" s="155">
        <f t="shared" si="7"/>
        <v>0</v>
      </c>
      <c r="O20" s="210">
        <v>285</v>
      </c>
      <c r="P20" s="210">
        <v>178</v>
      </c>
      <c r="Q20" s="155">
        <f t="shared" si="9"/>
        <v>62.456140350877199</v>
      </c>
      <c r="R20" s="211">
        <v>102</v>
      </c>
      <c r="S20" s="147">
        <v>108</v>
      </c>
      <c r="T20" s="147">
        <v>95</v>
      </c>
      <c r="U20" s="155">
        <f t="shared" si="12"/>
        <v>87.962962962962962</v>
      </c>
      <c r="V20" s="207">
        <v>93</v>
      </c>
      <c r="W20" s="207">
        <v>80</v>
      </c>
      <c r="X20" s="155">
        <f t="shared" si="14"/>
        <v>86.021505376344081</v>
      </c>
      <c r="Y20" s="96"/>
      <c r="Z20" s="96"/>
      <c r="AA20" s="96"/>
      <c r="AB20" s="96"/>
    </row>
    <row r="21" spans="1:28" s="87" customFormat="1" ht="16.149999999999999" customHeight="1" x14ac:dyDescent="0.25">
      <c r="A21" s="125" t="s">
        <v>57</v>
      </c>
      <c r="B21" s="208">
        <v>81</v>
      </c>
      <c r="C21" s="141">
        <v>62</v>
      </c>
      <c r="D21" s="141">
        <v>69</v>
      </c>
      <c r="E21" s="155">
        <f t="shared" si="1"/>
        <v>111.29032258064515</v>
      </c>
      <c r="F21" s="209">
        <v>109</v>
      </c>
      <c r="G21" s="209">
        <v>59</v>
      </c>
      <c r="H21" s="155">
        <f t="shared" si="3"/>
        <v>54.128440366972477</v>
      </c>
      <c r="I21" s="141">
        <v>19</v>
      </c>
      <c r="J21" s="141">
        <v>9</v>
      </c>
      <c r="K21" s="155">
        <f t="shared" si="5"/>
        <v>47.368421052631575</v>
      </c>
      <c r="L21" s="141">
        <v>1</v>
      </c>
      <c r="M21" s="141">
        <v>0</v>
      </c>
      <c r="N21" s="155">
        <f t="shared" si="7"/>
        <v>0</v>
      </c>
      <c r="O21" s="210">
        <v>62</v>
      </c>
      <c r="P21" s="210">
        <v>69</v>
      </c>
      <c r="Q21" s="155">
        <f t="shared" si="9"/>
        <v>111.29032258064515</v>
      </c>
      <c r="R21" s="211">
        <v>33</v>
      </c>
      <c r="S21" s="147">
        <v>16</v>
      </c>
      <c r="T21" s="147">
        <v>33</v>
      </c>
      <c r="U21" s="155">
        <f t="shared" si="12"/>
        <v>206.25</v>
      </c>
      <c r="V21" s="207">
        <v>15</v>
      </c>
      <c r="W21" s="207">
        <v>29</v>
      </c>
      <c r="X21" s="155">
        <f t="shared" si="14"/>
        <v>193.33333333333334</v>
      </c>
      <c r="Y21" s="85"/>
      <c r="Z21" s="86"/>
      <c r="AA21" s="86"/>
      <c r="AB21" s="86"/>
    </row>
    <row r="22" spans="1:28" s="87" customFormat="1" ht="16.149999999999999" customHeight="1" x14ac:dyDescent="0.25">
      <c r="A22" s="125" t="s">
        <v>58</v>
      </c>
      <c r="B22" s="208">
        <v>205</v>
      </c>
      <c r="C22" s="141">
        <v>241</v>
      </c>
      <c r="D22" s="141">
        <v>189</v>
      </c>
      <c r="E22" s="155">
        <f t="shared" si="1"/>
        <v>78.423236514522827</v>
      </c>
      <c r="F22" s="209">
        <v>72</v>
      </c>
      <c r="G22" s="209">
        <v>55</v>
      </c>
      <c r="H22" s="155">
        <f t="shared" si="3"/>
        <v>76.388888888888886</v>
      </c>
      <c r="I22" s="141">
        <v>20</v>
      </c>
      <c r="J22" s="141">
        <v>17</v>
      </c>
      <c r="K22" s="155">
        <f t="shared" si="5"/>
        <v>85</v>
      </c>
      <c r="L22" s="141">
        <v>7</v>
      </c>
      <c r="M22" s="141">
        <v>0</v>
      </c>
      <c r="N22" s="155">
        <f t="shared" si="7"/>
        <v>0</v>
      </c>
      <c r="O22" s="210">
        <v>222</v>
      </c>
      <c r="P22" s="210">
        <v>180</v>
      </c>
      <c r="Q22" s="155">
        <f t="shared" si="9"/>
        <v>81.081081081081081</v>
      </c>
      <c r="R22" s="211">
        <v>70</v>
      </c>
      <c r="S22" s="147">
        <v>90</v>
      </c>
      <c r="T22" s="147">
        <v>69</v>
      </c>
      <c r="U22" s="155">
        <f t="shared" si="12"/>
        <v>76.666666666666671</v>
      </c>
      <c r="V22" s="207">
        <v>89</v>
      </c>
      <c r="W22" s="207">
        <v>63</v>
      </c>
      <c r="X22" s="155">
        <f t="shared" si="14"/>
        <v>70.786516853932582</v>
      </c>
      <c r="Y22" s="85"/>
      <c r="Z22" s="86"/>
      <c r="AA22" s="86"/>
      <c r="AB22" s="86"/>
    </row>
    <row r="23" spans="1:28" s="87" customFormat="1" ht="16.149999999999999" customHeight="1" x14ac:dyDescent="0.25">
      <c r="A23" s="125" t="s">
        <v>59</v>
      </c>
      <c r="B23" s="208">
        <v>1546</v>
      </c>
      <c r="C23" s="141">
        <v>1631</v>
      </c>
      <c r="D23" s="141">
        <v>1290</v>
      </c>
      <c r="E23" s="155">
        <f t="shared" si="1"/>
        <v>79.092581238503996</v>
      </c>
      <c r="F23" s="209">
        <v>598</v>
      </c>
      <c r="G23" s="209">
        <v>444</v>
      </c>
      <c r="H23" s="155">
        <f t="shared" si="3"/>
        <v>74.247491638795978</v>
      </c>
      <c r="I23" s="141">
        <v>225</v>
      </c>
      <c r="J23" s="141">
        <v>140</v>
      </c>
      <c r="K23" s="155">
        <f t="shared" si="5"/>
        <v>62.222222222222221</v>
      </c>
      <c r="L23" s="141">
        <v>39</v>
      </c>
      <c r="M23" s="141">
        <v>27</v>
      </c>
      <c r="N23" s="155">
        <f t="shared" si="7"/>
        <v>69.230769230769226</v>
      </c>
      <c r="O23" s="210">
        <v>1532</v>
      </c>
      <c r="P23" s="210">
        <v>1217</v>
      </c>
      <c r="Q23" s="155">
        <f t="shared" si="9"/>
        <v>79.438642297650134</v>
      </c>
      <c r="R23" s="211">
        <v>536</v>
      </c>
      <c r="S23" s="147">
        <v>547</v>
      </c>
      <c r="T23" s="147">
        <v>478</v>
      </c>
      <c r="U23" s="155">
        <f t="shared" si="12"/>
        <v>87.385740402193775</v>
      </c>
      <c r="V23" s="207">
        <v>470</v>
      </c>
      <c r="W23" s="207">
        <v>414</v>
      </c>
      <c r="X23" s="155">
        <f t="shared" si="14"/>
        <v>88.085106382978722</v>
      </c>
      <c r="Y23" s="85"/>
      <c r="Z23" s="86"/>
      <c r="AA23" s="86"/>
      <c r="AB23" s="86"/>
    </row>
    <row r="24" spans="1:28" s="87" customFormat="1" ht="16.149999999999999" customHeight="1" x14ac:dyDescent="0.25">
      <c r="A24" s="125" t="s">
        <v>60</v>
      </c>
      <c r="B24" s="208">
        <v>1211</v>
      </c>
      <c r="C24" s="141">
        <v>1290</v>
      </c>
      <c r="D24" s="141">
        <v>1062</v>
      </c>
      <c r="E24" s="155">
        <f t="shared" si="1"/>
        <v>82.325581395348834</v>
      </c>
      <c r="F24" s="209">
        <v>526</v>
      </c>
      <c r="G24" s="209">
        <v>405</v>
      </c>
      <c r="H24" s="155">
        <f t="shared" si="3"/>
        <v>76.99619771863118</v>
      </c>
      <c r="I24" s="141">
        <v>183</v>
      </c>
      <c r="J24" s="141">
        <v>120</v>
      </c>
      <c r="K24" s="155">
        <f t="shared" si="5"/>
        <v>65.573770491803273</v>
      </c>
      <c r="L24" s="141">
        <v>24</v>
      </c>
      <c r="M24" s="141">
        <v>3</v>
      </c>
      <c r="N24" s="155">
        <f t="shared" si="7"/>
        <v>12.5</v>
      </c>
      <c r="O24" s="210">
        <v>1270</v>
      </c>
      <c r="P24" s="210">
        <v>1047</v>
      </c>
      <c r="Q24" s="155">
        <f t="shared" si="9"/>
        <v>82.440944881889763</v>
      </c>
      <c r="R24" s="211">
        <v>417</v>
      </c>
      <c r="S24" s="147">
        <v>405</v>
      </c>
      <c r="T24" s="147">
        <v>379</v>
      </c>
      <c r="U24" s="155">
        <f t="shared" si="12"/>
        <v>93.58024691358024</v>
      </c>
      <c r="V24" s="207">
        <v>364</v>
      </c>
      <c r="W24" s="207">
        <v>353</v>
      </c>
      <c r="X24" s="155">
        <f t="shared" si="14"/>
        <v>96.978021978021971</v>
      </c>
      <c r="Y24" s="85"/>
      <c r="Z24" s="86"/>
      <c r="AA24" s="86"/>
      <c r="AB24" s="86"/>
    </row>
    <row r="25" spans="1:28" ht="46.5" customHeight="1" x14ac:dyDescent="0.25">
      <c r="B25" s="230" t="s">
        <v>77</v>
      </c>
      <c r="C25" s="230"/>
      <c r="D25" s="230"/>
      <c r="E25" s="230"/>
      <c r="F25" s="230"/>
      <c r="G25" s="230"/>
      <c r="H25" s="230"/>
      <c r="I25" s="230"/>
      <c r="J25" s="230"/>
      <c r="K25" s="230"/>
      <c r="T25" s="265"/>
      <c r="U25" s="265"/>
    </row>
  </sheetData>
  <mergeCells count="12">
    <mergeCell ref="B1:K1"/>
    <mergeCell ref="B2:K2"/>
    <mergeCell ref="A4:A5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tabSelected="1" view="pageBreakPreview" zoomScale="90" zoomScaleNormal="80" zoomScaleSheetLayoutView="90" workbookViewId="0">
      <selection activeCell="F20" sqref="F20"/>
    </sheetView>
  </sheetViews>
  <sheetFormatPr defaultColWidth="9.140625" defaultRowHeight="15.75" x14ac:dyDescent="0.25"/>
  <cols>
    <col min="1" max="1" width="18.28515625" style="89" customWidth="1"/>
    <col min="2" max="2" width="13.5703125" style="87" customWidth="1"/>
    <col min="3" max="3" width="11.5703125" style="87" customWidth="1"/>
    <col min="4" max="11" width="10.7109375" style="87" customWidth="1"/>
    <col min="12" max="13" width="8.7109375" style="87" customWidth="1"/>
    <col min="14" max="14" width="7.5703125" style="87" customWidth="1"/>
    <col min="15" max="16" width="8.7109375" style="87" customWidth="1"/>
    <col min="17" max="17" width="8" style="87" customWidth="1"/>
    <col min="18" max="18" width="15.5703125" style="87" customWidth="1"/>
    <col min="19" max="20" width="8.7109375" style="87" customWidth="1"/>
    <col min="21" max="21" width="7.28515625" style="87" customWidth="1"/>
    <col min="22" max="23" width="8.7109375" style="88" customWidth="1"/>
    <col min="24" max="24" width="7.7109375" style="88" customWidth="1"/>
    <col min="25" max="26" width="8.7109375" style="88" customWidth="1"/>
    <col min="27" max="16384" width="9.140625" style="88"/>
  </cols>
  <sheetData>
    <row r="1" spans="1:28" s="70" customFormat="1" ht="20.45" customHeight="1" x14ac:dyDescent="0.3">
      <c r="A1" s="67"/>
      <c r="B1" s="261" t="s">
        <v>69</v>
      </c>
      <c r="C1" s="261"/>
      <c r="D1" s="261"/>
      <c r="E1" s="261"/>
      <c r="F1" s="261"/>
      <c r="G1" s="261"/>
      <c r="H1" s="261"/>
      <c r="I1" s="261"/>
      <c r="J1" s="261"/>
      <c r="K1" s="261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61" t="s">
        <v>108</v>
      </c>
      <c r="C2" s="261"/>
      <c r="D2" s="261"/>
      <c r="E2" s="261"/>
      <c r="F2" s="261"/>
      <c r="G2" s="261"/>
      <c r="H2" s="261"/>
      <c r="I2" s="261"/>
      <c r="J2" s="261"/>
      <c r="K2" s="261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72" customHeight="1" x14ac:dyDescent="0.2">
      <c r="A4" s="267"/>
      <c r="B4" s="164" t="s">
        <v>72</v>
      </c>
      <c r="C4" s="266" t="s">
        <v>23</v>
      </c>
      <c r="D4" s="266"/>
      <c r="E4" s="266"/>
      <c r="F4" s="266" t="s">
        <v>24</v>
      </c>
      <c r="G4" s="266"/>
      <c r="H4" s="266"/>
      <c r="I4" s="266" t="s">
        <v>15</v>
      </c>
      <c r="J4" s="266"/>
      <c r="K4" s="266"/>
      <c r="L4" s="266" t="s">
        <v>21</v>
      </c>
      <c r="M4" s="266"/>
      <c r="N4" s="266"/>
      <c r="O4" s="266" t="s">
        <v>10</v>
      </c>
      <c r="P4" s="266"/>
      <c r="Q4" s="266"/>
      <c r="R4" s="175" t="s">
        <v>74</v>
      </c>
      <c r="S4" s="266" t="s">
        <v>17</v>
      </c>
      <c r="T4" s="266"/>
      <c r="U4" s="266"/>
      <c r="V4" s="264" t="s">
        <v>16</v>
      </c>
      <c r="W4" s="264"/>
      <c r="X4" s="264"/>
      <c r="Y4" s="77"/>
      <c r="Z4" s="78"/>
      <c r="AA4" s="78"/>
      <c r="AB4" s="78"/>
    </row>
    <row r="5" spans="1:28" s="192" customFormat="1" ht="24" customHeight="1" x14ac:dyDescent="0.25">
      <c r="A5" s="267"/>
      <c r="B5" s="194" t="s">
        <v>71</v>
      </c>
      <c r="C5" s="194" t="s">
        <v>66</v>
      </c>
      <c r="D5" s="194" t="s">
        <v>71</v>
      </c>
      <c r="E5" s="195" t="s">
        <v>2</v>
      </c>
      <c r="F5" s="194" t="s">
        <v>66</v>
      </c>
      <c r="G5" s="194" t="s">
        <v>71</v>
      </c>
      <c r="H5" s="195" t="s">
        <v>2</v>
      </c>
      <c r="I5" s="194" t="s">
        <v>66</v>
      </c>
      <c r="J5" s="194" t="s">
        <v>71</v>
      </c>
      <c r="K5" s="195" t="s">
        <v>2</v>
      </c>
      <c r="L5" s="194" t="s">
        <v>66</v>
      </c>
      <c r="M5" s="194" t="s">
        <v>71</v>
      </c>
      <c r="N5" s="195" t="s">
        <v>2</v>
      </c>
      <c r="O5" s="194" t="s">
        <v>66</v>
      </c>
      <c r="P5" s="194" t="s">
        <v>71</v>
      </c>
      <c r="Q5" s="195" t="s">
        <v>2</v>
      </c>
      <c r="R5" s="194" t="s">
        <v>71</v>
      </c>
      <c r="S5" s="194" t="s">
        <v>66</v>
      </c>
      <c r="T5" s="194" t="s">
        <v>71</v>
      </c>
      <c r="U5" s="195" t="s">
        <v>2</v>
      </c>
      <c r="V5" s="194" t="s">
        <v>66</v>
      </c>
      <c r="W5" s="194" t="s">
        <v>71</v>
      </c>
      <c r="X5" s="195" t="s">
        <v>2</v>
      </c>
      <c r="Y5" s="190"/>
      <c r="Z5" s="191"/>
      <c r="AA5" s="191"/>
      <c r="AB5" s="191"/>
    </row>
    <row r="6" spans="1:28" s="70" customFormat="1" ht="12.75" customHeight="1" x14ac:dyDescent="0.2">
      <c r="A6" s="196" t="s">
        <v>3</v>
      </c>
      <c r="B6" s="197">
        <v>1</v>
      </c>
      <c r="C6" s="197">
        <v>2</v>
      </c>
      <c r="D6" s="197">
        <v>3</v>
      </c>
      <c r="E6" s="197">
        <v>4</v>
      </c>
      <c r="F6" s="197">
        <v>5</v>
      </c>
      <c r="G6" s="197">
        <v>6</v>
      </c>
      <c r="H6" s="197">
        <v>7</v>
      </c>
      <c r="I6" s="197">
        <v>8</v>
      </c>
      <c r="J6" s="197">
        <v>9</v>
      </c>
      <c r="K6" s="197">
        <v>10</v>
      </c>
      <c r="L6" s="197">
        <v>11</v>
      </c>
      <c r="M6" s="197">
        <v>12</v>
      </c>
      <c r="N6" s="197">
        <v>13</v>
      </c>
      <c r="O6" s="197">
        <v>14</v>
      </c>
      <c r="P6" s="197">
        <v>15</v>
      </c>
      <c r="Q6" s="197">
        <v>16</v>
      </c>
      <c r="R6" s="197">
        <v>17</v>
      </c>
      <c r="S6" s="197">
        <v>18</v>
      </c>
      <c r="T6" s="197">
        <v>19</v>
      </c>
      <c r="U6" s="197">
        <v>20</v>
      </c>
      <c r="V6" s="197">
        <v>21</v>
      </c>
      <c r="W6" s="197">
        <v>22</v>
      </c>
      <c r="X6" s="197">
        <v>23</v>
      </c>
      <c r="Y6" s="198"/>
      <c r="Z6" s="199"/>
      <c r="AA6" s="199"/>
      <c r="AB6" s="199"/>
    </row>
    <row r="7" spans="1:28" s="162" customFormat="1" ht="17.25" customHeight="1" x14ac:dyDescent="0.25">
      <c r="A7" s="124" t="s">
        <v>43</v>
      </c>
      <c r="B7" s="154">
        <f>SUM(B8:B24)</f>
        <v>12162</v>
      </c>
      <c r="C7" s="154">
        <f t="shared" ref="C7:D7" si="0">SUM(C8:C24)</f>
        <v>15529</v>
      </c>
      <c r="D7" s="154">
        <f t="shared" si="0"/>
        <v>10552</v>
      </c>
      <c r="E7" s="155">
        <f t="shared" ref="E7:E24" si="1">D7/C7*100</f>
        <v>67.950286560628498</v>
      </c>
      <c r="F7" s="154">
        <f t="shared" ref="F7:G7" si="2">SUM(F8:F24)</f>
        <v>5499</v>
      </c>
      <c r="G7" s="154">
        <f t="shared" si="2"/>
        <v>3586</v>
      </c>
      <c r="H7" s="155">
        <f t="shared" ref="H7:H24" si="3">G7/F7*100</f>
        <v>65.211856701218409</v>
      </c>
      <c r="I7" s="154">
        <f t="shared" ref="I7:J7" si="4">SUM(I8:I24)</f>
        <v>2273</v>
      </c>
      <c r="J7" s="154">
        <f t="shared" si="4"/>
        <v>1340</v>
      </c>
      <c r="K7" s="155">
        <f t="shared" ref="K7:K24" si="5">J7/I7*100</f>
        <v>58.952925648922125</v>
      </c>
      <c r="L7" s="154">
        <f t="shared" ref="L7:M7" si="6">SUM(L8:L24)</f>
        <v>345</v>
      </c>
      <c r="M7" s="154">
        <f t="shared" si="6"/>
        <v>102</v>
      </c>
      <c r="N7" s="155">
        <f t="shared" ref="N7:N24" si="7">M7/L7*100</f>
        <v>29.565217391304348</v>
      </c>
      <c r="O7" s="154">
        <f t="shared" ref="O7:P7" si="8">SUM(O8:O24)</f>
        <v>14911</v>
      </c>
      <c r="P7" s="154">
        <f t="shared" si="8"/>
        <v>10024</v>
      </c>
      <c r="Q7" s="155">
        <f t="shared" ref="Q7:Q24" si="9">P7/O7*100</f>
        <v>67.22553819328013</v>
      </c>
      <c r="R7" s="154">
        <f t="shared" ref="R7" si="10">SUM(R8:R24)</f>
        <v>4541</v>
      </c>
      <c r="S7" s="154">
        <f t="shared" ref="S7:T7" si="11">SUM(S8:S24)</f>
        <v>5441</v>
      </c>
      <c r="T7" s="154">
        <f t="shared" si="11"/>
        <v>4152</v>
      </c>
      <c r="U7" s="155">
        <f t="shared" ref="U7:U24" si="12">T7/S7*100</f>
        <v>76.309501929792319</v>
      </c>
      <c r="V7" s="154">
        <f t="shared" ref="V7:W7" si="13">SUM(V8:V24)</f>
        <v>4939</v>
      </c>
      <c r="W7" s="154">
        <f t="shared" si="13"/>
        <v>3817</v>
      </c>
      <c r="X7" s="155">
        <f t="shared" ref="X7:X24" si="14">W7/V7*100</f>
        <v>77.282850779510028</v>
      </c>
      <c r="Y7" s="160"/>
      <c r="Z7" s="161"/>
      <c r="AA7" s="161"/>
      <c r="AB7" s="161"/>
    </row>
    <row r="8" spans="1:28" s="87" customFormat="1" ht="18" customHeight="1" x14ac:dyDescent="0.25">
      <c r="A8" s="125" t="s">
        <v>44</v>
      </c>
      <c r="B8" s="213">
        <v>209</v>
      </c>
      <c r="C8" s="147">
        <v>254</v>
      </c>
      <c r="D8" s="213">
        <v>193</v>
      </c>
      <c r="E8" s="155">
        <f t="shared" si="1"/>
        <v>75.984251968503941</v>
      </c>
      <c r="F8" s="147">
        <v>91</v>
      </c>
      <c r="G8" s="213">
        <v>77</v>
      </c>
      <c r="H8" s="155">
        <f t="shared" si="3"/>
        <v>84.615384615384613</v>
      </c>
      <c r="I8" s="147">
        <v>15</v>
      </c>
      <c r="J8" s="213">
        <v>21</v>
      </c>
      <c r="K8" s="155">
        <f t="shared" si="5"/>
        <v>140</v>
      </c>
      <c r="L8" s="147">
        <v>3</v>
      </c>
      <c r="M8" s="213">
        <v>6</v>
      </c>
      <c r="N8" s="155">
        <f t="shared" si="7"/>
        <v>200</v>
      </c>
      <c r="O8" s="147">
        <v>237</v>
      </c>
      <c r="P8" s="213">
        <v>190</v>
      </c>
      <c r="Q8" s="155">
        <f t="shared" si="9"/>
        <v>80.168776371308013</v>
      </c>
      <c r="R8" s="213">
        <v>90</v>
      </c>
      <c r="S8" s="147">
        <v>82</v>
      </c>
      <c r="T8" s="213">
        <v>87</v>
      </c>
      <c r="U8" s="155">
        <f t="shared" si="12"/>
        <v>106.09756097560977</v>
      </c>
      <c r="V8" s="147">
        <v>74</v>
      </c>
      <c r="W8" s="213">
        <v>75</v>
      </c>
      <c r="X8" s="155">
        <f t="shared" si="14"/>
        <v>101.35135135135135</v>
      </c>
      <c r="Y8" s="85"/>
      <c r="Z8" s="86"/>
      <c r="AA8" s="86"/>
      <c r="AB8" s="86"/>
    </row>
    <row r="9" spans="1:28" s="87" customFormat="1" ht="18" customHeight="1" x14ac:dyDescent="0.25">
      <c r="A9" s="125" t="s">
        <v>45</v>
      </c>
      <c r="B9" s="213">
        <v>1358</v>
      </c>
      <c r="C9" s="147">
        <v>1435</v>
      </c>
      <c r="D9" s="214">
        <v>1142</v>
      </c>
      <c r="E9" s="155">
        <f t="shared" si="1"/>
        <v>79.58188153310104</v>
      </c>
      <c r="F9" s="147">
        <v>177</v>
      </c>
      <c r="G9" s="214">
        <v>196</v>
      </c>
      <c r="H9" s="155">
        <f t="shared" si="3"/>
        <v>110.73446327683615</v>
      </c>
      <c r="I9" s="147">
        <v>136</v>
      </c>
      <c r="J9" s="214">
        <v>105</v>
      </c>
      <c r="K9" s="155">
        <f t="shared" si="5"/>
        <v>77.205882352941174</v>
      </c>
      <c r="L9" s="147">
        <v>6</v>
      </c>
      <c r="M9" s="214">
        <v>1</v>
      </c>
      <c r="N9" s="155">
        <f t="shared" si="7"/>
        <v>16.666666666666664</v>
      </c>
      <c r="O9" s="147">
        <v>1354</v>
      </c>
      <c r="P9" s="214">
        <v>1011</v>
      </c>
      <c r="Q9" s="155">
        <f t="shared" si="9"/>
        <v>74.667651403249636</v>
      </c>
      <c r="R9" s="213">
        <v>511</v>
      </c>
      <c r="S9" s="147">
        <v>611</v>
      </c>
      <c r="T9" s="214">
        <v>436</v>
      </c>
      <c r="U9" s="155">
        <f t="shared" si="12"/>
        <v>71.358428805237324</v>
      </c>
      <c r="V9" s="147">
        <v>523</v>
      </c>
      <c r="W9" s="214">
        <v>386</v>
      </c>
      <c r="X9" s="155">
        <f t="shared" si="14"/>
        <v>73.804971319311662</v>
      </c>
      <c r="Y9" s="85"/>
      <c r="Z9" s="86"/>
      <c r="AA9" s="86"/>
      <c r="AB9" s="86"/>
    </row>
    <row r="10" spans="1:28" s="87" customFormat="1" ht="18" customHeight="1" x14ac:dyDescent="0.25">
      <c r="A10" s="125" t="s">
        <v>46</v>
      </c>
      <c r="B10" s="213">
        <v>287</v>
      </c>
      <c r="C10" s="147">
        <v>319</v>
      </c>
      <c r="D10" s="214">
        <v>225</v>
      </c>
      <c r="E10" s="155">
        <f t="shared" si="1"/>
        <v>70.532915360501562</v>
      </c>
      <c r="F10" s="147">
        <v>110</v>
      </c>
      <c r="G10" s="214">
        <v>92</v>
      </c>
      <c r="H10" s="155">
        <f t="shared" si="3"/>
        <v>83.636363636363626</v>
      </c>
      <c r="I10" s="147">
        <v>42</v>
      </c>
      <c r="J10" s="214">
        <v>49</v>
      </c>
      <c r="K10" s="155">
        <f t="shared" si="5"/>
        <v>116.66666666666667</v>
      </c>
      <c r="L10" s="147">
        <v>7</v>
      </c>
      <c r="M10" s="214">
        <v>0</v>
      </c>
      <c r="N10" s="155">
        <f t="shared" si="7"/>
        <v>0</v>
      </c>
      <c r="O10" s="147">
        <v>292</v>
      </c>
      <c r="P10" s="214">
        <v>204</v>
      </c>
      <c r="Q10" s="155">
        <f t="shared" si="9"/>
        <v>69.863013698630141</v>
      </c>
      <c r="R10" s="213">
        <v>100</v>
      </c>
      <c r="S10" s="147">
        <v>120</v>
      </c>
      <c r="T10" s="214">
        <v>86</v>
      </c>
      <c r="U10" s="155">
        <f t="shared" si="12"/>
        <v>71.666666666666671</v>
      </c>
      <c r="V10" s="147">
        <v>109</v>
      </c>
      <c r="W10" s="214">
        <v>79</v>
      </c>
      <c r="X10" s="155">
        <f t="shared" si="14"/>
        <v>72.477064220183479</v>
      </c>
      <c r="Y10" s="85"/>
      <c r="Z10" s="86"/>
      <c r="AA10" s="86"/>
      <c r="AB10" s="86"/>
    </row>
    <row r="11" spans="1:28" s="87" customFormat="1" ht="18" customHeight="1" x14ac:dyDescent="0.25">
      <c r="A11" s="125" t="s">
        <v>47</v>
      </c>
      <c r="B11" s="213">
        <v>938</v>
      </c>
      <c r="C11" s="147">
        <v>1308</v>
      </c>
      <c r="D11" s="214">
        <v>834</v>
      </c>
      <c r="E11" s="155">
        <f t="shared" si="1"/>
        <v>63.761467889908253</v>
      </c>
      <c r="F11" s="147">
        <v>328</v>
      </c>
      <c r="G11" s="214">
        <v>215</v>
      </c>
      <c r="H11" s="155">
        <f t="shared" si="3"/>
        <v>65.548780487804876</v>
      </c>
      <c r="I11" s="147">
        <v>161</v>
      </c>
      <c r="J11" s="214">
        <v>80</v>
      </c>
      <c r="K11" s="155">
        <f t="shared" si="5"/>
        <v>49.689440993788821</v>
      </c>
      <c r="L11" s="147">
        <v>19</v>
      </c>
      <c r="M11" s="214">
        <v>1</v>
      </c>
      <c r="N11" s="155">
        <f t="shared" si="7"/>
        <v>5.2631578947368416</v>
      </c>
      <c r="O11" s="147">
        <v>1241</v>
      </c>
      <c r="P11" s="214">
        <v>797</v>
      </c>
      <c r="Q11" s="155">
        <f t="shared" si="9"/>
        <v>64.222401289282843</v>
      </c>
      <c r="R11" s="213">
        <v>339</v>
      </c>
      <c r="S11" s="147">
        <v>480</v>
      </c>
      <c r="T11" s="214">
        <v>328</v>
      </c>
      <c r="U11" s="155">
        <f t="shared" si="12"/>
        <v>68.333333333333329</v>
      </c>
      <c r="V11" s="147">
        <v>462</v>
      </c>
      <c r="W11" s="214">
        <v>310</v>
      </c>
      <c r="X11" s="155">
        <f t="shared" si="14"/>
        <v>67.099567099567111</v>
      </c>
      <c r="Y11" s="85"/>
      <c r="Z11" s="86"/>
      <c r="AA11" s="86"/>
      <c r="AB11" s="86"/>
    </row>
    <row r="12" spans="1:28" s="87" customFormat="1" ht="18" customHeight="1" x14ac:dyDescent="0.25">
      <c r="A12" s="125" t="s">
        <v>48</v>
      </c>
      <c r="B12" s="213">
        <v>658</v>
      </c>
      <c r="C12" s="147">
        <v>926</v>
      </c>
      <c r="D12" s="214">
        <v>584</v>
      </c>
      <c r="E12" s="155">
        <f t="shared" si="1"/>
        <v>63.066954643628513</v>
      </c>
      <c r="F12" s="147">
        <v>197</v>
      </c>
      <c r="G12" s="214">
        <v>152</v>
      </c>
      <c r="H12" s="155">
        <f t="shared" si="3"/>
        <v>77.157360406091371</v>
      </c>
      <c r="I12" s="147">
        <v>73</v>
      </c>
      <c r="J12" s="214">
        <v>90</v>
      </c>
      <c r="K12" s="155">
        <f t="shared" si="5"/>
        <v>123.28767123287672</v>
      </c>
      <c r="L12" s="147">
        <v>0</v>
      </c>
      <c r="M12" s="214">
        <v>0</v>
      </c>
      <c r="N12" s="155" t="s">
        <v>70</v>
      </c>
      <c r="O12" s="147">
        <v>907</v>
      </c>
      <c r="P12" s="214">
        <v>542</v>
      </c>
      <c r="Q12" s="155">
        <f t="shared" si="9"/>
        <v>59.757442116868795</v>
      </c>
      <c r="R12" s="213">
        <v>325</v>
      </c>
      <c r="S12" s="147">
        <v>447</v>
      </c>
      <c r="T12" s="214">
        <v>310</v>
      </c>
      <c r="U12" s="155">
        <f t="shared" si="12"/>
        <v>69.351230425055931</v>
      </c>
      <c r="V12" s="147">
        <v>433</v>
      </c>
      <c r="W12" s="214">
        <v>302</v>
      </c>
      <c r="X12" s="155">
        <f t="shared" si="14"/>
        <v>69.745958429561199</v>
      </c>
      <c r="Y12" s="85"/>
      <c r="Z12" s="86"/>
      <c r="AA12" s="86"/>
      <c r="AB12" s="86"/>
    </row>
    <row r="13" spans="1:28" s="87" customFormat="1" ht="18" customHeight="1" x14ac:dyDescent="0.25">
      <c r="A13" s="125" t="s">
        <v>49</v>
      </c>
      <c r="B13" s="213">
        <v>421</v>
      </c>
      <c r="C13" s="147">
        <v>602</v>
      </c>
      <c r="D13" s="214">
        <v>373</v>
      </c>
      <c r="E13" s="155">
        <f t="shared" si="1"/>
        <v>61.96013289036545</v>
      </c>
      <c r="F13" s="147">
        <v>220</v>
      </c>
      <c r="G13" s="214">
        <v>104</v>
      </c>
      <c r="H13" s="155">
        <f t="shared" si="3"/>
        <v>47.272727272727273</v>
      </c>
      <c r="I13" s="147">
        <v>82</v>
      </c>
      <c r="J13" s="214">
        <v>27</v>
      </c>
      <c r="K13" s="155">
        <f t="shared" si="5"/>
        <v>32.926829268292686</v>
      </c>
      <c r="L13" s="147">
        <v>11</v>
      </c>
      <c r="M13" s="214">
        <v>0</v>
      </c>
      <c r="N13" s="155">
        <f t="shared" si="7"/>
        <v>0</v>
      </c>
      <c r="O13" s="147">
        <v>575</v>
      </c>
      <c r="P13" s="214">
        <v>342</v>
      </c>
      <c r="Q13" s="155">
        <f t="shared" si="9"/>
        <v>59.478260869565212</v>
      </c>
      <c r="R13" s="213">
        <v>145</v>
      </c>
      <c r="S13" s="147">
        <v>192</v>
      </c>
      <c r="T13" s="214">
        <v>143</v>
      </c>
      <c r="U13" s="155">
        <f t="shared" si="12"/>
        <v>74.479166666666657</v>
      </c>
      <c r="V13" s="147">
        <v>183</v>
      </c>
      <c r="W13" s="214">
        <v>139</v>
      </c>
      <c r="X13" s="155">
        <f t="shared" si="14"/>
        <v>75.956284153005456</v>
      </c>
      <c r="Y13" s="85"/>
      <c r="Z13" s="86"/>
      <c r="AA13" s="86"/>
      <c r="AB13" s="86"/>
    </row>
    <row r="14" spans="1:28" s="87" customFormat="1" ht="18" customHeight="1" x14ac:dyDescent="0.25">
      <c r="A14" s="125" t="s">
        <v>50</v>
      </c>
      <c r="B14" s="213">
        <v>865</v>
      </c>
      <c r="C14" s="147">
        <v>988</v>
      </c>
      <c r="D14" s="214">
        <v>766</v>
      </c>
      <c r="E14" s="155">
        <f t="shared" si="1"/>
        <v>77.530364372469634</v>
      </c>
      <c r="F14" s="147">
        <v>436</v>
      </c>
      <c r="G14" s="214">
        <v>337</v>
      </c>
      <c r="H14" s="155">
        <f t="shared" si="3"/>
        <v>77.293577981651367</v>
      </c>
      <c r="I14" s="147">
        <v>175</v>
      </c>
      <c r="J14" s="214">
        <v>87</v>
      </c>
      <c r="K14" s="155">
        <f t="shared" si="5"/>
        <v>49.714285714285715</v>
      </c>
      <c r="L14" s="147">
        <v>7</v>
      </c>
      <c r="M14" s="214">
        <v>1</v>
      </c>
      <c r="N14" s="155">
        <f t="shared" si="7"/>
        <v>14.285714285714285</v>
      </c>
      <c r="O14" s="147">
        <v>947</v>
      </c>
      <c r="P14" s="214">
        <v>726</v>
      </c>
      <c r="Q14" s="155">
        <f t="shared" si="9"/>
        <v>76.663146779303062</v>
      </c>
      <c r="R14" s="213">
        <v>252</v>
      </c>
      <c r="S14" s="147">
        <v>353</v>
      </c>
      <c r="T14" s="214">
        <v>215</v>
      </c>
      <c r="U14" s="155">
        <f t="shared" si="12"/>
        <v>60.906515580736539</v>
      </c>
      <c r="V14" s="147">
        <v>317</v>
      </c>
      <c r="W14" s="214">
        <v>193</v>
      </c>
      <c r="X14" s="155">
        <f t="shared" si="14"/>
        <v>60.883280757097793</v>
      </c>
      <c r="Y14" s="85"/>
      <c r="Z14" s="86"/>
      <c r="AA14" s="86"/>
      <c r="AB14" s="86"/>
    </row>
    <row r="15" spans="1:28" s="87" customFormat="1" ht="18" customHeight="1" x14ac:dyDescent="0.25">
      <c r="A15" s="125" t="s">
        <v>51</v>
      </c>
      <c r="B15" s="213">
        <v>913</v>
      </c>
      <c r="C15" s="147">
        <v>1226</v>
      </c>
      <c r="D15" s="214">
        <v>841</v>
      </c>
      <c r="E15" s="155">
        <f t="shared" si="1"/>
        <v>68.597063621533437</v>
      </c>
      <c r="F15" s="147">
        <v>687</v>
      </c>
      <c r="G15" s="214">
        <v>430</v>
      </c>
      <c r="H15" s="155">
        <f t="shared" si="3"/>
        <v>62.590975254730722</v>
      </c>
      <c r="I15" s="147">
        <v>211</v>
      </c>
      <c r="J15" s="214">
        <v>106</v>
      </c>
      <c r="K15" s="155">
        <f t="shared" si="5"/>
        <v>50.236966824644547</v>
      </c>
      <c r="L15" s="147">
        <v>66</v>
      </c>
      <c r="M15" s="214">
        <v>13</v>
      </c>
      <c r="N15" s="155">
        <f t="shared" si="7"/>
        <v>19.696969696969695</v>
      </c>
      <c r="O15" s="147">
        <v>1182</v>
      </c>
      <c r="P15" s="214">
        <v>808</v>
      </c>
      <c r="Q15" s="155">
        <f t="shared" si="9"/>
        <v>68.358714043993231</v>
      </c>
      <c r="R15" s="213">
        <v>277</v>
      </c>
      <c r="S15" s="147">
        <v>306</v>
      </c>
      <c r="T15" s="214">
        <v>270</v>
      </c>
      <c r="U15" s="155">
        <f t="shared" si="12"/>
        <v>88.235294117647058</v>
      </c>
      <c r="V15" s="147">
        <v>281</v>
      </c>
      <c r="W15" s="214">
        <v>256</v>
      </c>
      <c r="X15" s="155">
        <f t="shared" si="14"/>
        <v>91.10320284697508</v>
      </c>
      <c r="Y15" s="85"/>
      <c r="Z15" s="86"/>
      <c r="AA15" s="86"/>
      <c r="AB15" s="86"/>
    </row>
    <row r="16" spans="1:28" s="87" customFormat="1" ht="18" customHeight="1" x14ac:dyDescent="0.25">
      <c r="A16" s="125" t="s">
        <v>52</v>
      </c>
      <c r="B16" s="213">
        <v>1154</v>
      </c>
      <c r="C16" s="147">
        <v>1645</v>
      </c>
      <c r="D16" s="214">
        <v>1067</v>
      </c>
      <c r="E16" s="155">
        <f t="shared" si="1"/>
        <v>64.863221884498472</v>
      </c>
      <c r="F16" s="147">
        <v>576</v>
      </c>
      <c r="G16" s="214">
        <v>334</v>
      </c>
      <c r="H16" s="155">
        <f t="shared" si="3"/>
        <v>57.986111111111114</v>
      </c>
      <c r="I16" s="147">
        <v>261</v>
      </c>
      <c r="J16" s="214">
        <v>149</v>
      </c>
      <c r="K16" s="155">
        <f t="shared" si="5"/>
        <v>57.088122605363992</v>
      </c>
      <c r="L16" s="147">
        <v>26</v>
      </c>
      <c r="M16" s="214">
        <v>0</v>
      </c>
      <c r="N16" s="155">
        <f t="shared" si="7"/>
        <v>0</v>
      </c>
      <c r="O16" s="147">
        <v>1546</v>
      </c>
      <c r="P16" s="214">
        <v>1026</v>
      </c>
      <c r="Q16" s="155">
        <f t="shared" si="9"/>
        <v>66.364812419146176</v>
      </c>
      <c r="R16" s="213">
        <v>448</v>
      </c>
      <c r="S16" s="147">
        <v>540</v>
      </c>
      <c r="T16" s="214">
        <v>422</v>
      </c>
      <c r="U16" s="155">
        <f t="shared" si="12"/>
        <v>78.148148148148138</v>
      </c>
      <c r="V16" s="147">
        <v>474</v>
      </c>
      <c r="W16" s="214">
        <v>389</v>
      </c>
      <c r="X16" s="155">
        <f t="shared" si="14"/>
        <v>82.067510548523202</v>
      </c>
      <c r="Y16" s="85"/>
      <c r="Z16" s="86"/>
      <c r="AA16" s="86"/>
      <c r="AB16" s="86"/>
    </row>
    <row r="17" spans="1:28" s="87" customFormat="1" ht="18" customHeight="1" x14ac:dyDescent="0.25">
      <c r="A17" s="125" t="s">
        <v>53</v>
      </c>
      <c r="B17" s="213">
        <v>1090</v>
      </c>
      <c r="C17" s="147">
        <v>1212</v>
      </c>
      <c r="D17" s="214">
        <v>874</v>
      </c>
      <c r="E17" s="155">
        <f t="shared" si="1"/>
        <v>72.112211221122109</v>
      </c>
      <c r="F17" s="147">
        <v>507</v>
      </c>
      <c r="G17" s="214">
        <v>348</v>
      </c>
      <c r="H17" s="155">
        <f t="shared" si="3"/>
        <v>68.639053254437869</v>
      </c>
      <c r="I17" s="147">
        <v>175</v>
      </c>
      <c r="J17" s="214">
        <v>102</v>
      </c>
      <c r="K17" s="155">
        <f t="shared" si="5"/>
        <v>58.285714285714285</v>
      </c>
      <c r="L17" s="147">
        <v>10</v>
      </c>
      <c r="M17" s="214">
        <v>5</v>
      </c>
      <c r="N17" s="155">
        <f t="shared" si="7"/>
        <v>50</v>
      </c>
      <c r="O17" s="147">
        <v>1180</v>
      </c>
      <c r="P17" s="214">
        <v>843</v>
      </c>
      <c r="Q17" s="155">
        <f t="shared" si="9"/>
        <v>71.440677966101703</v>
      </c>
      <c r="R17" s="213">
        <v>450</v>
      </c>
      <c r="S17" s="147">
        <v>425</v>
      </c>
      <c r="T17" s="214">
        <v>380</v>
      </c>
      <c r="U17" s="155">
        <f t="shared" si="12"/>
        <v>89.411764705882362</v>
      </c>
      <c r="V17" s="147">
        <v>379</v>
      </c>
      <c r="W17" s="214">
        <v>351</v>
      </c>
      <c r="X17" s="155">
        <f t="shared" si="14"/>
        <v>92.612137203166228</v>
      </c>
      <c r="Y17" s="85"/>
      <c r="Z17" s="86"/>
      <c r="AA17" s="86"/>
      <c r="AB17" s="86"/>
    </row>
    <row r="18" spans="1:28" s="87" customFormat="1" ht="18" customHeight="1" x14ac:dyDescent="0.25">
      <c r="A18" s="125" t="s">
        <v>54</v>
      </c>
      <c r="B18" s="213">
        <v>435</v>
      </c>
      <c r="C18" s="147">
        <v>497</v>
      </c>
      <c r="D18" s="214">
        <v>350</v>
      </c>
      <c r="E18" s="155">
        <f t="shared" si="1"/>
        <v>70.422535211267601</v>
      </c>
      <c r="F18" s="147">
        <v>224</v>
      </c>
      <c r="G18" s="214">
        <v>134</v>
      </c>
      <c r="H18" s="155">
        <f t="shared" si="3"/>
        <v>59.821428571428569</v>
      </c>
      <c r="I18" s="147">
        <v>68</v>
      </c>
      <c r="J18" s="214">
        <v>43</v>
      </c>
      <c r="K18" s="155">
        <f t="shared" si="5"/>
        <v>63.235294117647058</v>
      </c>
      <c r="L18" s="147">
        <v>26</v>
      </c>
      <c r="M18" s="214">
        <v>13</v>
      </c>
      <c r="N18" s="155">
        <f t="shared" si="7"/>
        <v>50</v>
      </c>
      <c r="O18" s="147">
        <v>479</v>
      </c>
      <c r="P18" s="214">
        <v>337</v>
      </c>
      <c r="Q18" s="155">
        <f t="shared" si="9"/>
        <v>70.354906054279752</v>
      </c>
      <c r="R18" s="213">
        <v>168</v>
      </c>
      <c r="S18" s="147">
        <v>125</v>
      </c>
      <c r="T18" s="214">
        <v>144</v>
      </c>
      <c r="U18" s="155">
        <f t="shared" si="12"/>
        <v>115.19999999999999</v>
      </c>
      <c r="V18" s="147">
        <v>104</v>
      </c>
      <c r="W18" s="214">
        <v>126</v>
      </c>
      <c r="X18" s="155">
        <f t="shared" si="14"/>
        <v>121.15384615384615</v>
      </c>
      <c r="Y18" s="85"/>
      <c r="Z18" s="86"/>
      <c r="AA18" s="86"/>
      <c r="AB18" s="86"/>
    </row>
    <row r="19" spans="1:28" s="87" customFormat="1" ht="18" customHeight="1" x14ac:dyDescent="0.25">
      <c r="A19" s="125" t="s">
        <v>55</v>
      </c>
      <c r="B19" s="213">
        <v>779</v>
      </c>
      <c r="C19" s="147">
        <v>898</v>
      </c>
      <c r="D19" s="214">
        <v>644</v>
      </c>
      <c r="E19" s="155">
        <f t="shared" si="1"/>
        <v>71.714922048997778</v>
      </c>
      <c r="F19" s="147">
        <v>417</v>
      </c>
      <c r="G19" s="214">
        <v>300</v>
      </c>
      <c r="H19" s="155">
        <f t="shared" si="3"/>
        <v>71.942446043165461</v>
      </c>
      <c r="I19" s="147">
        <v>136</v>
      </c>
      <c r="J19" s="214">
        <v>77</v>
      </c>
      <c r="K19" s="155">
        <f t="shared" si="5"/>
        <v>56.617647058823529</v>
      </c>
      <c r="L19" s="147">
        <v>16</v>
      </c>
      <c r="M19" s="214">
        <v>27</v>
      </c>
      <c r="N19" s="155">
        <f t="shared" si="7"/>
        <v>168.75</v>
      </c>
      <c r="O19" s="147">
        <v>892</v>
      </c>
      <c r="P19" s="214">
        <v>629</v>
      </c>
      <c r="Q19" s="155">
        <f t="shared" si="9"/>
        <v>70.515695067264573</v>
      </c>
      <c r="R19" s="213">
        <v>280</v>
      </c>
      <c r="S19" s="147">
        <v>272</v>
      </c>
      <c r="T19" s="214">
        <v>251</v>
      </c>
      <c r="U19" s="155">
        <f t="shared" si="12"/>
        <v>92.279411764705884</v>
      </c>
      <c r="V19" s="147">
        <v>258</v>
      </c>
      <c r="W19" s="214">
        <v>236</v>
      </c>
      <c r="X19" s="155">
        <f t="shared" si="14"/>
        <v>91.472868217054256</v>
      </c>
      <c r="Y19" s="85"/>
      <c r="Z19" s="86"/>
      <c r="AA19" s="86"/>
      <c r="AB19" s="86"/>
    </row>
    <row r="20" spans="1:28" s="87" customFormat="1" ht="18" customHeight="1" x14ac:dyDescent="0.25">
      <c r="A20" s="125" t="s">
        <v>56</v>
      </c>
      <c r="B20" s="213">
        <v>484</v>
      </c>
      <c r="C20" s="147">
        <v>615</v>
      </c>
      <c r="D20" s="214">
        <v>430</v>
      </c>
      <c r="E20" s="155">
        <f t="shared" si="1"/>
        <v>69.918699186991873</v>
      </c>
      <c r="F20" s="147">
        <v>265</v>
      </c>
      <c r="G20" s="214">
        <v>160</v>
      </c>
      <c r="H20" s="155">
        <f t="shared" si="3"/>
        <v>60.377358490566039</v>
      </c>
      <c r="I20" s="147">
        <v>85</v>
      </c>
      <c r="J20" s="214">
        <v>60</v>
      </c>
      <c r="K20" s="155">
        <f t="shared" si="5"/>
        <v>70.588235294117652</v>
      </c>
      <c r="L20" s="147">
        <v>8</v>
      </c>
      <c r="M20" s="214">
        <v>0</v>
      </c>
      <c r="N20" s="155">
        <f t="shared" si="7"/>
        <v>0</v>
      </c>
      <c r="O20" s="147">
        <v>600</v>
      </c>
      <c r="P20" s="214">
        <v>416</v>
      </c>
      <c r="Q20" s="155">
        <f t="shared" si="9"/>
        <v>69.333333333333343</v>
      </c>
      <c r="R20" s="213">
        <v>195</v>
      </c>
      <c r="S20" s="147">
        <v>240</v>
      </c>
      <c r="T20" s="214">
        <v>186</v>
      </c>
      <c r="U20" s="155">
        <f t="shared" si="12"/>
        <v>77.5</v>
      </c>
      <c r="V20" s="147">
        <v>186</v>
      </c>
      <c r="W20" s="214">
        <v>167</v>
      </c>
      <c r="X20" s="155">
        <f t="shared" si="14"/>
        <v>89.784946236559136</v>
      </c>
      <c r="Y20" s="96"/>
      <c r="Z20" s="96"/>
      <c r="AA20" s="96"/>
      <c r="AB20" s="96"/>
    </row>
    <row r="21" spans="1:28" s="87" customFormat="1" ht="18" customHeight="1" x14ac:dyDescent="0.25">
      <c r="A21" s="125" t="s">
        <v>57</v>
      </c>
      <c r="B21" s="213">
        <v>492</v>
      </c>
      <c r="C21" s="147">
        <v>893</v>
      </c>
      <c r="D21" s="214">
        <v>454</v>
      </c>
      <c r="E21" s="155">
        <f t="shared" si="1"/>
        <v>50.839865621500557</v>
      </c>
      <c r="F21" s="147">
        <v>230</v>
      </c>
      <c r="G21" s="214">
        <v>125</v>
      </c>
      <c r="H21" s="155">
        <f t="shared" si="3"/>
        <v>54.347826086956516</v>
      </c>
      <c r="I21" s="147">
        <v>104</v>
      </c>
      <c r="J21" s="214">
        <v>53</v>
      </c>
      <c r="K21" s="155">
        <f t="shared" si="5"/>
        <v>50.96153846153846</v>
      </c>
      <c r="L21" s="147">
        <v>14</v>
      </c>
      <c r="M21" s="214">
        <v>0</v>
      </c>
      <c r="N21" s="155">
        <f t="shared" si="7"/>
        <v>0</v>
      </c>
      <c r="O21" s="147">
        <v>878</v>
      </c>
      <c r="P21" s="214">
        <v>434</v>
      </c>
      <c r="Q21" s="155">
        <f t="shared" si="9"/>
        <v>49.430523917995444</v>
      </c>
      <c r="R21" s="213">
        <v>191</v>
      </c>
      <c r="S21" s="147">
        <v>296</v>
      </c>
      <c r="T21" s="214">
        <v>189</v>
      </c>
      <c r="U21" s="155">
        <f t="shared" si="12"/>
        <v>63.851351351351347</v>
      </c>
      <c r="V21" s="147">
        <v>277</v>
      </c>
      <c r="W21" s="214">
        <v>160</v>
      </c>
      <c r="X21" s="155">
        <f t="shared" si="14"/>
        <v>57.761732851985556</v>
      </c>
      <c r="Y21" s="85"/>
      <c r="Z21" s="86"/>
      <c r="AA21" s="86"/>
      <c r="AB21" s="86"/>
    </row>
    <row r="22" spans="1:28" s="87" customFormat="1" ht="18" customHeight="1" x14ac:dyDescent="0.25">
      <c r="A22" s="125" t="s">
        <v>58</v>
      </c>
      <c r="B22" s="213">
        <v>292</v>
      </c>
      <c r="C22" s="147">
        <v>518</v>
      </c>
      <c r="D22" s="214">
        <v>277</v>
      </c>
      <c r="E22" s="155">
        <f t="shared" si="1"/>
        <v>53.474903474903478</v>
      </c>
      <c r="F22" s="147">
        <v>171</v>
      </c>
      <c r="G22" s="214">
        <v>58</v>
      </c>
      <c r="H22" s="155">
        <f t="shared" si="3"/>
        <v>33.918128654970758</v>
      </c>
      <c r="I22" s="147">
        <v>129</v>
      </c>
      <c r="J22" s="214">
        <v>35</v>
      </c>
      <c r="K22" s="155">
        <f t="shared" si="5"/>
        <v>27.131782945736433</v>
      </c>
      <c r="L22" s="147">
        <v>0</v>
      </c>
      <c r="M22" s="214">
        <v>0</v>
      </c>
      <c r="N22" s="155" t="s">
        <v>70</v>
      </c>
      <c r="O22" s="147">
        <v>469</v>
      </c>
      <c r="P22" s="214">
        <v>262</v>
      </c>
      <c r="Q22" s="155">
        <f t="shared" si="9"/>
        <v>55.863539445628994</v>
      </c>
      <c r="R22" s="213">
        <v>131</v>
      </c>
      <c r="S22" s="147">
        <v>177</v>
      </c>
      <c r="T22" s="214">
        <v>130</v>
      </c>
      <c r="U22" s="155">
        <f t="shared" si="12"/>
        <v>73.44632768361582</v>
      </c>
      <c r="V22" s="147">
        <v>170</v>
      </c>
      <c r="W22" s="214">
        <v>121</v>
      </c>
      <c r="X22" s="155">
        <f t="shared" si="14"/>
        <v>71.17647058823529</v>
      </c>
      <c r="Y22" s="85"/>
      <c r="Z22" s="86"/>
      <c r="AA22" s="86"/>
      <c r="AB22" s="86"/>
    </row>
    <row r="23" spans="1:28" s="87" customFormat="1" ht="18" customHeight="1" x14ac:dyDescent="0.25">
      <c r="A23" s="125" t="s">
        <v>59</v>
      </c>
      <c r="B23" s="213">
        <v>727</v>
      </c>
      <c r="C23" s="147">
        <v>828</v>
      </c>
      <c r="D23" s="214">
        <v>582</v>
      </c>
      <c r="E23" s="155">
        <f t="shared" si="1"/>
        <v>70.289855072463766</v>
      </c>
      <c r="F23" s="147">
        <v>301</v>
      </c>
      <c r="G23" s="214">
        <v>195</v>
      </c>
      <c r="H23" s="155">
        <f t="shared" si="3"/>
        <v>64.784053156146186</v>
      </c>
      <c r="I23" s="147">
        <v>113</v>
      </c>
      <c r="J23" s="214">
        <v>56</v>
      </c>
      <c r="K23" s="155">
        <f t="shared" si="5"/>
        <v>49.557522123893804</v>
      </c>
      <c r="L23" s="147">
        <v>63</v>
      </c>
      <c r="M23" s="214">
        <v>25</v>
      </c>
      <c r="N23" s="155">
        <f t="shared" si="7"/>
        <v>39.682539682539684</v>
      </c>
      <c r="O23" s="147">
        <v>779</v>
      </c>
      <c r="P23" s="214">
        <v>555</v>
      </c>
      <c r="Q23" s="155">
        <f t="shared" si="9"/>
        <v>71.245186136071894</v>
      </c>
      <c r="R23" s="213">
        <v>276</v>
      </c>
      <c r="S23" s="147">
        <v>292</v>
      </c>
      <c r="T23" s="214">
        <v>250</v>
      </c>
      <c r="U23" s="155">
        <f t="shared" si="12"/>
        <v>85.61643835616438</v>
      </c>
      <c r="V23" s="147">
        <v>266</v>
      </c>
      <c r="W23" s="214">
        <v>229</v>
      </c>
      <c r="X23" s="155">
        <f t="shared" si="14"/>
        <v>86.090225563909769</v>
      </c>
      <c r="Y23" s="85"/>
      <c r="Z23" s="86"/>
      <c r="AA23" s="86"/>
      <c r="AB23" s="86"/>
    </row>
    <row r="24" spans="1:28" s="87" customFormat="1" ht="18" customHeight="1" x14ac:dyDescent="0.25">
      <c r="A24" s="125" t="s">
        <v>60</v>
      </c>
      <c r="B24" s="213">
        <v>1060</v>
      </c>
      <c r="C24" s="147">
        <v>1365</v>
      </c>
      <c r="D24" s="214">
        <v>916</v>
      </c>
      <c r="E24" s="155">
        <f t="shared" si="1"/>
        <v>67.106227106227095</v>
      </c>
      <c r="F24" s="147">
        <v>562</v>
      </c>
      <c r="G24" s="214">
        <v>329</v>
      </c>
      <c r="H24" s="155">
        <f t="shared" si="3"/>
        <v>58.540925266903912</v>
      </c>
      <c r="I24" s="147">
        <v>307</v>
      </c>
      <c r="J24" s="214">
        <v>200</v>
      </c>
      <c r="K24" s="155">
        <f t="shared" si="5"/>
        <v>65.146579804560261</v>
      </c>
      <c r="L24" s="147">
        <v>63</v>
      </c>
      <c r="M24" s="214">
        <v>10</v>
      </c>
      <c r="N24" s="155">
        <f t="shared" si="7"/>
        <v>15.873015873015872</v>
      </c>
      <c r="O24" s="147">
        <v>1353</v>
      </c>
      <c r="P24" s="214">
        <v>902</v>
      </c>
      <c r="Q24" s="155">
        <f t="shared" si="9"/>
        <v>66.666666666666657</v>
      </c>
      <c r="R24" s="213">
        <v>363</v>
      </c>
      <c r="S24" s="147">
        <v>483</v>
      </c>
      <c r="T24" s="214">
        <v>325</v>
      </c>
      <c r="U24" s="155">
        <f t="shared" si="12"/>
        <v>67.287784679089029</v>
      </c>
      <c r="V24" s="147">
        <v>443</v>
      </c>
      <c r="W24" s="214">
        <v>298</v>
      </c>
      <c r="X24" s="155">
        <f t="shared" si="14"/>
        <v>67.268623024830703</v>
      </c>
      <c r="Y24" s="85"/>
      <c r="Z24" s="86"/>
      <c r="AA24" s="86"/>
      <c r="AB24" s="86"/>
    </row>
    <row r="25" spans="1:28" ht="40.5" customHeight="1" x14ac:dyDescent="0.25">
      <c r="B25" s="230" t="s">
        <v>77</v>
      </c>
      <c r="C25" s="230"/>
      <c r="D25" s="230"/>
      <c r="E25" s="230"/>
      <c r="F25" s="230"/>
      <c r="G25" s="230"/>
      <c r="H25" s="230"/>
      <c r="I25" s="230"/>
      <c r="J25" s="230"/>
      <c r="K25" s="230"/>
      <c r="T25" s="265"/>
      <c r="U25" s="265"/>
      <c r="W25"/>
    </row>
  </sheetData>
  <mergeCells count="12">
    <mergeCell ref="A4:A5"/>
    <mergeCell ref="B1:K1"/>
    <mergeCell ref="B2:K2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1"/>
  <sheetViews>
    <sheetView view="pageBreakPreview" topLeftCell="E1" zoomScale="87" zoomScaleNormal="75" zoomScaleSheetLayoutView="87" workbookViewId="0">
      <selection activeCell="O27" sqref="O27"/>
    </sheetView>
  </sheetViews>
  <sheetFormatPr defaultRowHeight="14.25" x14ac:dyDescent="0.2"/>
  <cols>
    <col min="1" max="1" width="18.28515625" style="40" customWidth="1"/>
    <col min="2" max="2" width="16.7109375" style="40" customWidth="1"/>
    <col min="3" max="11" width="10.7109375" style="40" customWidth="1"/>
    <col min="12" max="17" width="8.7109375" style="40" customWidth="1"/>
    <col min="18" max="18" width="13.85546875" style="40" customWidth="1"/>
    <col min="19" max="24" width="8.7109375" style="40" customWidth="1"/>
    <col min="25" max="16384" width="9.140625" style="40"/>
  </cols>
  <sheetData>
    <row r="1" spans="1:28" s="24" customFormat="1" ht="54.75" customHeight="1" x14ac:dyDescent="0.35">
      <c r="B1" s="236" t="s">
        <v>88</v>
      </c>
      <c r="C1" s="236"/>
      <c r="D1" s="236"/>
      <c r="E1" s="236"/>
      <c r="F1" s="236"/>
      <c r="G1" s="236"/>
      <c r="H1" s="236"/>
      <c r="I1" s="236"/>
      <c r="J1" s="236"/>
      <c r="K1" s="236"/>
      <c r="L1" s="23"/>
      <c r="M1" s="23"/>
      <c r="N1" s="23"/>
      <c r="O1" s="23"/>
      <c r="P1" s="23"/>
      <c r="Q1" s="23"/>
      <c r="R1" s="23"/>
      <c r="S1" s="23"/>
      <c r="T1" s="232"/>
      <c r="U1" s="232"/>
      <c r="V1" s="97"/>
      <c r="X1" s="120" t="s">
        <v>22</v>
      </c>
    </row>
    <row r="2" spans="1:28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109" t="s">
        <v>7</v>
      </c>
      <c r="L2" s="109"/>
      <c r="M2" s="25"/>
      <c r="N2" s="25"/>
      <c r="O2" s="26"/>
      <c r="P2" s="26"/>
      <c r="Q2" s="26"/>
      <c r="R2" s="26"/>
      <c r="T2" s="237"/>
      <c r="U2" s="237"/>
      <c r="V2" s="231" t="s">
        <v>7</v>
      </c>
      <c r="W2" s="231"/>
    </row>
    <row r="3" spans="1:28" s="29" customFormat="1" ht="67.5" customHeight="1" x14ac:dyDescent="0.25">
      <c r="A3" s="228"/>
      <c r="B3" s="163" t="s">
        <v>72</v>
      </c>
      <c r="C3" s="229" t="s">
        <v>30</v>
      </c>
      <c r="D3" s="229"/>
      <c r="E3" s="229"/>
      <c r="F3" s="229" t="s">
        <v>19</v>
      </c>
      <c r="G3" s="229"/>
      <c r="H3" s="229"/>
      <c r="I3" s="229" t="s">
        <v>11</v>
      </c>
      <c r="J3" s="229"/>
      <c r="K3" s="229"/>
      <c r="L3" s="229" t="s">
        <v>12</v>
      </c>
      <c r="M3" s="229"/>
      <c r="N3" s="229"/>
      <c r="O3" s="233" t="s">
        <v>10</v>
      </c>
      <c r="P3" s="234"/>
      <c r="Q3" s="235"/>
      <c r="R3" s="163" t="s">
        <v>73</v>
      </c>
      <c r="S3" s="229" t="s">
        <v>13</v>
      </c>
      <c r="T3" s="229"/>
      <c r="U3" s="229"/>
      <c r="V3" s="229" t="s">
        <v>16</v>
      </c>
      <c r="W3" s="229"/>
      <c r="X3" s="229"/>
    </row>
    <row r="4" spans="1:28" s="30" customFormat="1" ht="37.5" customHeight="1" x14ac:dyDescent="0.25">
      <c r="A4" s="228"/>
      <c r="B4" s="178" t="s">
        <v>71</v>
      </c>
      <c r="C4" s="178" t="s">
        <v>66</v>
      </c>
      <c r="D4" s="178" t="s">
        <v>71</v>
      </c>
      <c r="E4" s="177" t="s">
        <v>2</v>
      </c>
      <c r="F4" s="178" t="s">
        <v>66</v>
      </c>
      <c r="G4" s="178" t="s">
        <v>71</v>
      </c>
      <c r="H4" s="177" t="s">
        <v>2</v>
      </c>
      <c r="I4" s="178" t="s">
        <v>66</v>
      </c>
      <c r="J4" s="178" t="s">
        <v>71</v>
      </c>
      <c r="K4" s="177" t="s">
        <v>2</v>
      </c>
      <c r="L4" s="178" t="s">
        <v>66</v>
      </c>
      <c r="M4" s="178" t="s">
        <v>71</v>
      </c>
      <c r="N4" s="177" t="s">
        <v>2</v>
      </c>
      <c r="O4" s="178" t="s">
        <v>66</v>
      </c>
      <c r="P4" s="178" t="s">
        <v>71</v>
      </c>
      <c r="Q4" s="177" t="s">
        <v>2</v>
      </c>
      <c r="R4" s="176" t="s">
        <v>71</v>
      </c>
      <c r="S4" s="178" t="s">
        <v>66</v>
      </c>
      <c r="T4" s="178" t="s">
        <v>71</v>
      </c>
      <c r="U4" s="177" t="s">
        <v>2</v>
      </c>
      <c r="V4" s="178" t="s">
        <v>66</v>
      </c>
      <c r="W4" s="178" t="s">
        <v>71</v>
      </c>
      <c r="X4" s="177" t="s">
        <v>2</v>
      </c>
    </row>
    <row r="5" spans="1:28" s="100" customFormat="1" ht="11.25" customHeight="1" x14ac:dyDescent="0.2">
      <c r="A5" s="98" t="s">
        <v>3</v>
      </c>
      <c r="B5" s="99">
        <v>1</v>
      </c>
      <c r="C5" s="99">
        <v>2</v>
      </c>
      <c r="D5" s="99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99">
        <v>9</v>
      </c>
      <c r="K5" s="99">
        <v>10</v>
      </c>
      <c r="L5" s="99">
        <v>11</v>
      </c>
      <c r="M5" s="99">
        <v>12</v>
      </c>
      <c r="N5" s="99">
        <v>13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  <c r="T5" s="99">
        <v>19</v>
      </c>
      <c r="U5" s="99">
        <v>20</v>
      </c>
      <c r="V5" s="99">
        <v>21</v>
      </c>
      <c r="W5" s="99">
        <v>22</v>
      </c>
      <c r="X5" s="99">
        <v>23</v>
      </c>
    </row>
    <row r="6" spans="1:28" s="157" customFormat="1" ht="18" customHeight="1" x14ac:dyDescent="0.25">
      <c r="A6" s="124" t="s">
        <v>43</v>
      </c>
      <c r="B6" s="143">
        <f>SUM(B7:B23)</f>
        <v>3956</v>
      </c>
      <c r="C6" s="143">
        <f>SUM(C7:C23)</f>
        <v>4918</v>
      </c>
      <c r="D6" s="143">
        <f>SUM(D7:D23)</f>
        <v>3859</v>
      </c>
      <c r="E6" s="144">
        <f>D6/C6*100</f>
        <v>78.466856445709638</v>
      </c>
      <c r="F6" s="143">
        <f>SUM(F7:F23)</f>
        <v>993</v>
      </c>
      <c r="G6" s="143">
        <f>SUM(G7:G23)</f>
        <v>614</v>
      </c>
      <c r="H6" s="144">
        <f t="shared" ref="H6:H23" si="0">G6/F6*100</f>
        <v>61.832829808660627</v>
      </c>
      <c r="I6" s="143">
        <f>SUM(I7:I23)</f>
        <v>478</v>
      </c>
      <c r="J6" s="143">
        <f>SUM(J7:J23)</f>
        <v>264</v>
      </c>
      <c r="K6" s="144">
        <f>J6/I6*100</f>
        <v>55.230125523012553</v>
      </c>
      <c r="L6" s="143">
        <f>SUM(L7:L23)</f>
        <v>84</v>
      </c>
      <c r="M6" s="143">
        <f>SUM(M7:M23)</f>
        <v>16</v>
      </c>
      <c r="N6" s="144">
        <f>M6/L6*100</f>
        <v>19.047619047619047</v>
      </c>
      <c r="O6" s="143">
        <f>SUM(O7:O23)</f>
        <v>4714</v>
      </c>
      <c r="P6" s="143">
        <f>SUM(P7:P23)</f>
        <v>3625</v>
      </c>
      <c r="Q6" s="144">
        <f>P6/O6*100</f>
        <v>76.898599915146377</v>
      </c>
      <c r="R6" s="143">
        <f>SUM(R7:R23)</f>
        <v>1548</v>
      </c>
      <c r="S6" s="143">
        <f>SUM(S7:S23)</f>
        <v>1949</v>
      </c>
      <c r="T6" s="143">
        <f>SUM(T7:T23)</f>
        <v>1524</v>
      </c>
      <c r="U6" s="144">
        <f>T6/S6*100</f>
        <v>78.193945613134943</v>
      </c>
      <c r="V6" s="143">
        <f>SUM(V7:V23)</f>
        <v>1781</v>
      </c>
      <c r="W6" s="143">
        <f>SUM(W7:W23)</f>
        <v>1383</v>
      </c>
      <c r="X6" s="144">
        <f>W6/V6*100</f>
        <v>77.653003930376201</v>
      </c>
      <c r="Y6" s="156"/>
      <c r="AB6" s="158"/>
    </row>
    <row r="7" spans="1:28" s="37" customFormat="1" ht="18" customHeight="1" x14ac:dyDescent="0.25">
      <c r="A7" s="125" t="s">
        <v>44</v>
      </c>
      <c r="B7" s="202">
        <v>73</v>
      </c>
      <c r="C7" s="202">
        <v>101</v>
      </c>
      <c r="D7" s="202">
        <v>73</v>
      </c>
      <c r="E7" s="144">
        <f t="shared" ref="E7:E23" si="1">D7/C7*100</f>
        <v>72.277227722772281</v>
      </c>
      <c r="F7" s="202">
        <v>28</v>
      </c>
      <c r="G7" s="202">
        <v>17</v>
      </c>
      <c r="H7" s="144">
        <f t="shared" si="0"/>
        <v>60.714285714285708</v>
      </c>
      <c r="I7" s="202">
        <v>6</v>
      </c>
      <c r="J7" s="202">
        <v>8</v>
      </c>
      <c r="K7" s="144">
        <f t="shared" ref="K7:K23" si="2">J7/I7*100</f>
        <v>133.33333333333331</v>
      </c>
      <c r="L7" s="202">
        <v>0</v>
      </c>
      <c r="M7" s="202">
        <v>0</v>
      </c>
      <c r="N7" s="144" t="s">
        <v>70</v>
      </c>
      <c r="O7" s="203">
        <v>92</v>
      </c>
      <c r="P7" s="212">
        <v>73</v>
      </c>
      <c r="Q7" s="144">
        <f t="shared" ref="Q7:Q23" si="3">P7/O7*100</f>
        <v>79.347826086956516</v>
      </c>
      <c r="R7" s="202">
        <v>30</v>
      </c>
      <c r="S7" s="202">
        <v>42</v>
      </c>
      <c r="T7" s="202">
        <v>30</v>
      </c>
      <c r="U7" s="144">
        <f t="shared" ref="U7:U23" si="4">T7/S7*100</f>
        <v>71.428571428571431</v>
      </c>
      <c r="V7" s="202">
        <v>40</v>
      </c>
      <c r="W7" s="202">
        <v>23</v>
      </c>
      <c r="X7" s="144">
        <f t="shared" ref="X7:X23" si="5">W7/V7*100</f>
        <v>57.499999999999993</v>
      </c>
      <c r="Y7" s="34"/>
      <c r="Z7" s="36"/>
    </row>
    <row r="8" spans="1:28" s="38" customFormat="1" ht="18" customHeight="1" x14ac:dyDescent="0.25">
      <c r="A8" s="125" t="s">
        <v>45</v>
      </c>
      <c r="B8" s="202">
        <v>890</v>
      </c>
      <c r="C8" s="202">
        <v>1036</v>
      </c>
      <c r="D8" s="202">
        <v>871</v>
      </c>
      <c r="E8" s="144">
        <f t="shared" si="1"/>
        <v>84.073359073359072</v>
      </c>
      <c r="F8" s="202">
        <v>76</v>
      </c>
      <c r="G8" s="202">
        <v>58</v>
      </c>
      <c r="H8" s="144">
        <f t="shared" si="0"/>
        <v>76.31578947368422</v>
      </c>
      <c r="I8" s="202">
        <v>50</v>
      </c>
      <c r="J8" s="202">
        <v>20</v>
      </c>
      <c r="K8" s="144">
        <f t="shared" si="2"/>
        <v>40</v>
      </c>
      <c r="L8" s="202">
        <v>16</v>
      </c>
      <c r="M8" s="202">
        <v>7</v>
      </c>
      <c r="N8" s="144">
        <f>M8/L8*100</f>
        <v>43.75</v>
      </c>
      <c r="O8" s="203">
        <v>991</v>
      </c>
      <c r="P8" s="212">
        <v>780</v>
      </c>
      <c r="Q8" s="144">
        <f t="shared" si="3"/>
        <v>78.708375378405648</v>
      </c>
      <c r="R8" s="202">
        <v>361</v>
      </c>
      <c r="S8" s="202">
        <v>470</v>
      </c>
      <c r="T8" s="202">
        <v>356</v>
      </c>
      <c r="U8" s="144">
        <f t="shared" si="4"/>
        <v>75.744680851063833</v>
      </c>
      <c r="V8" s="202">
        <v>420</v>
      </c>
      <c r="W8" s="202">
        <v>315</v>
      </c>
      <c r="X8" s="144">
        <f t="shared" si="5"/>
        <v>75</v>
      </c>
      <c r="Y8" s="34"/>
      <c r="Z8" s="36"/>
    </row>
    <row r="9" spans="1:28" s="37" customFormat="1" ht="18" customHeight="1" x14ac:dyDescent="0.25">
      <c r="A9" s="125" t="s">
        <v>46</v>
      </c>
      <c r="B9" s="202">
        <v>64</v>
      </c>
      <c r="C9" s="202">
        <v>71</v>
      </c>
      <c r="D9" s="202">
        <v>64</v>
      </c>
      <c r="E9" s="144">
        <f t="shared" si="1"/>
        <v>90.140845070422543</v>
      </c>
      <c r="F9" s="202">
        <v>15</v>
      </c>
      <c r="G9" s="202">
        <v>8</v>
      </c>
      <c r="H9" s="144">
        <f t="shared" si="0"/>
        <v>53.333333333333336</v>
      </c>
      <c r="I9" s="202">
        <v>5</v>
      </c>
      <c r="J9" s="202">
        <v>6</v>
      </c>
      <c r="K9" s="144">
        <f t="shared" si="2"/>
        <v>120</v>
      </c>
      <c r="L9" s="202">
        <v>0</v>
      </c>
      <c r="M9" s="202">
        <v>0</v>
      </c>
      <c r="N9" s="144" t="s">
        <v>70</v>
      </c>
      <c r="O9" s="203">
        <v>60</v>
      </c>
      <c r="P9" s="212">
        <v>58</v>
      </c>
      <c r="Q9" s="144">
        <f t="shared" si="3"/>
        <v>96.666666666666671</v>
      </c>
      <c r="R9" s="202">
        <v>26</v>
      </c>
      <c r="S9" s="202">
        <v>30</v>
      </c>
      <c r="T9" s="202">
        <v>26</v>
      </c>
      <c r="U9" s="144">
        <f t="shared" si="4"/>
        <v>86.666666666666671</v>
      </c>
      <c r="V9" s="202">
        <v>28</v>
      </c>
      <c r="W9" s="202">
        <v>25</v>
      </c>
      <c r="X9" s="144">
        <f t="shared" si="5"/>
        <v>89.285714285714292</v>
      </c>
      <c r="Y9" s="34"/>
      <c r="Z9" s="36"/>
    </row>
    <row r="10" spans="1:28" s="37" customFormat="1" ht="18" customHeight="1" x14ac:dyDescent="0.25">
      <c r="A10" s="125" t="s">
        <v>47</v>
      </c>
      <c r="B10" s="202">
        <v>244</v>
      </c>
      <c r="C10" s="202">
        <v>307</v>
      </c>
      <c r="D10" s="202">
        <v>237</v>
      </c>
      <c r="E10" s="144">
        <f t="shared" si="1"/>
        <v>77.198697068403916</v>
      </c>
      <c r="F10" s="202">
        <v>39</v>
      </c>
      <c r="G10" s="202">
        <v>27</v>
      </c>
      <c r="H10" s="144">
        <f t="shared" si="0"/>
        <v>69.230769230769226</v>
      </c>
      <c r="I10" s="202">
        <v>29</v>
      </c>
      <c r="J10" s="202">
        <v>15</v>
      </c>
      <c r="K10" s="144">
        <f t="shared" si="2"/>
        <v>51.724137931034484</v>
      </c>
      <c r="L10" s="202">
        <v>3</v>
      </c>
      <c r="M10" s="202">
        <v>0</v>
      </c>
      <c r="N10" s="144">
        <f>M10/L10*100</f>
        <v>0</v>
      </c>
      <c r="O10" s="203">
        <v>290</v>
      </c>
      <c r="P10" s="212">
        <v>229</v>
      </c>
      <c r="Q10" s="144">
        <f t="shared" si="3"/>
        <v>78.965517241379317</v>
      </c>
      <c r="R10" s="202">
        <v>110</v>
      </c>
      <c r="S10" s="202">
        <v>142</v>
      </c>
      <c r="T10" s="202">
        <v>109</v>
      </c>
      <c r="U10" s="144">
        <f t="shared" si="4"/>
        <v>76.760563380281681</v>
      </c>
      <c r="V10" s="202">
        <v>136</v>
      </c>
      <c r="W10" s="202">
        <v>100</v>
      </c>
      <c r="X10" s="144">
        <f t="shared" si="5"/>
        <v>73.529411764705884</v>
      </c>
      <c r="Y10" s="34"/>
      <c r="Z10" s="36"/>
    </row>
    <row r="11" spans="1:28" s="37" customFormat="1" ht="18" customHeight="1" x14ac:dyDescent="0.25">
      <c r="A11" s="125" t="s">
        <v>48</v>
      </c>
      <c r="B11" s="202">
        <v>140</v>
      </c>
      <c r="C11" s="202">
        <v>160</v>
      </c>
      <c r="D11" s="202">
        <v>137</v>
      </c>
      <c r="E11" s="144">
        <f t="shared" si="1"/>
        <v>85.625</v>
      </c>
      <c r="F11" s="202">
        <v>30</v>
      </c>
      <c r="G11" s="202">
        <v>22</v>
      </c>
      <c r="H11" s="144">
        <f t="shared" si="0"/>
        <v>73.333333333333329</v>
      </c>
      <c r="I11" s="202">
        <v>17</v>
      </c>
      <c r="J11" s="202">
        <v>16</v>
      </c>
      <c r="K11" s="144">
        <f t="shared" si="2"/>
        <v>94.117647058823522</v>
      </c>
      <c r="L11" s="202">
        <v>0</v>
      </c>
      <c r="M11" s="202">
        <v>0</v>
      </c>
      <c r="N11" s="144" t="s">
        <v>70</v>
      </c>
      <c r="O11" s="203">
        <v>157</v>
      </c>
      <c r="P11" s="212">
        <v>122</v>
      </c>
      <c r="Q11" s="144">
        <f t="shared" si="3"/>
        <v>77.70700636942675</v>
      </c>
      <c r="R11" s="202">
        <v>55</v>
      </c>
      <c r="S11" s="202">
        <v>74</v>
      </c>
      <c r="T11" s="202">
        <v>54</v>
      </c>
      <c r="U11" s="144">
        <f t="shared" si="4"/>
        <v>72.972972972972968</v>
      </c>
      <c r="V11" s="202">
        <v>72</v>
      </c>
      <c r="W11" s="202">
        <v>53</v>
      </c>
      <c r="X11" s="144">
        <f t="shared" si="5"/>
        <v>73.611111111111114</v>
      </c>
      <c r="Y11" s="34"/>
      <c r="Z11" s="36"/>
    </row>
    <row r="12" spans="1:28" s="37" customFormat="1" ht="18" customHeight="1" x14ac:dyDescent="0.25">
      <c r="A12" s="125" t="s">
        <v>49</v>
      </c>
      <c r="B12" s="202">
        <v>180</v>
      </c>
      <c r="C12" s="202">
        <v>262</v>
      </c>
      <c r="D12" s="202">
        <v>174</v>
      </c>
      <c r="E12" s="144">
        <f t="shared" si="1"/>
        <v>66.412213740458014</v>
      </c>
      <c r="F12" s="202">
        <v>59</v>
      </c>
      <c r="G12" s="202">
        <v>19</v>
      </c>
      <c r="H12" s="144">
        <f t="shared" si="0"/>
        <v>32.20338983050847</v>
      </c>
      <c r="I12" s="202">
        <v>32</v>
      </c>
      <c r="J12" s="202">
        <v>6</v>
      </c>
      <c r="K12" s="144">
        <f t="shared" si="2"/>
        <v>18.75</v>
      </c>
      <c r="L12" s="202">
        <v>3</v>
      </c>
      <c r="M12" s="202">
        <v>0</v>
      </c>
      <c r="N12" s="144">
        <f>M12/L12*100</f>
        <v>0</v>
      </c>
      <c r="O12" s="203">
        <v>256</v>
      </c>
      <c r="P12" s="212">
        <v>165</v>
      </c>
      <c r="Q12" s="144">
        <f t="shared" si="3"/>
        <v>64.453125</v>
      </c>
      <c r="R12" s="202">
        <v>70</v>
      </c>
      <c r="S12" s="202">
        <v>88</v>
      </c>
      <c r="T12" s="202">
        <v>70</v>
      </c>
      <c r="U12" s="144">
        <f t="shared" si="4"/>
        <v>79.545454545454547</v>
      </c>
      <c r="V12" s="202">
        <v>83</v>
      </c>
      <c r="W12" s="202">
        <v>67</v>
      </c>
      <c r="X12" s="144">
        <f t="shared" si="5"/>
        <v>80.722891566265062</v>
      </c>
      <c r="Y12" s="34"/>
      <c r="Z12" s="36"/>
    </row>
    <row r="13" spans="1:28" s="37" customFormat="1" ht="18" customHeight="1" x14ac:dyDescent="0.25">
      <c r="A13" s="125" t="s">
        <v>50</v>
      </c>
      <c r="B13" s="202">
        <v>178</v>
      </c>
      <c r="C13" s="202">
        <v>217</v>
      </c>
      <c r="D13" s="202">
        <v>172</v>
      </c>
      <c r="E13" s="144">
        <f t="shared" si="1"/>
        <v>79.262672811059915</v>
      </c>
      <c r="F13" s="202">
        <v>54</v>
      </c>
      <c r="G13" s="202">
        <v>32</v>
      </c>
      <c r="H13" s="144">
        <f t="shared" si="0"/>
        <v>59.259259259259252</v>
      </c>
      <c r="I13" s="202">
        <v>25</v>
      </c>
      <c r="J13" s="202">
        <v>11</v>
      </c>
      <c r="K13" s="144">
        <f t="shared" si="2"/>
        <v>44</v>
      </c>
      <c r="L13" s="202">
        <v>1</v>
      </c>
      <c r="M13" s="202">
        <v>1</v>
      </c>
      <c r="N13" s="144">
        <f t="shared" ref="N13:N19" si="6">M13/L13*100</f>
        <v>100</v>
      </c>
      <c r="O13" s="203">
        <v>205</v>
      </c>
      <c r="P13" s="212">
        <v>161</v>
      </c>
      <c r="Q13" s="144">
        <f t="shared" si="3"/>
        <v>78.536585365853668</v>
      </c>
      <c r="R13" s="202">
        <v>54</v>
      </c>
      <c r="S13" s="202">
        <v>91</v>
      </c>
      <c r="T13" s="202">
        <v>51</v>
      </c>
      <c r="U13" s="144">
        <f t="shared" si="4"/>
        <v>56.043956043956044</v>
      </c>
      <c r="V13" s="202">
        <v>79</v>
      </c>
      <c r="W13" s="202">
        <v>45</v>
      </c>
      <c r="X13" s="144">
        <f t="shared" si="5"/>
        <v>56.962025316455701</v>
      </c>
      <c r="Y13" s="34"/>
      <c r="Z13" s="36"/>
    </row>
    <row r="14" spans="1:28" s="37" customFormat="1" ht="18" customHeight="1" x14ac:dyDescent="0.25">
      <c r="A14" s="125" t="s">
        <v>51</v>
      </c>
      <c r="B14" s="202">
        <v>238</v>
      </c>
      <c r="C14" s="202">
        <v>340</v>
      </c>
      <c r="D14" s="202">
        <v>235</v>
      </c>
      <c r="E14" s="144">
        <f t="shared" si="1"/>
        <v>69.117647058823522</v>
      </c>
      <c r="F14" s="202">
        <v>109</v>
      </c>
      <c r="G14" s="202">
        <v>63</v>
      </c>
      <c r="H14" s="144">
        <f t="shared" si="0"/>
        <v>57.798165137614674</v>
      </c>
      <c r="I14" s="202">
        <v>47</v>
      </c>
      <c r="J14" s="202">
        <v>26</v>
      </c>
      <c r="K14" s="144">
        <f t="shared" si="2"/>
        <v>55.319148936170215</v>
      </c>
      <c r="L14" s="202">
        <v>20</v>
      </c>
      <c r="M14" s="202">
        <v>2</v>
      </c>
      <c r="N14" s="144">
        <f t="shared" si="6"/>
        <v>10</v>
      </c>
      <c r="O14" s="203">
        <v>327</v>
      </c>
      <c r="P14" s="212">
        <v>224</v>
      </c>
      <c r="Q14" s="144">
        <f t="shared" si="3"/>
        <v>68.50152905198776</v>
      </c>
      <c r="R14" s="202">
        <v>95</v>
      </c>
      <c r="S14" s="202">
        <v>93</v>
      </c>
      <c r="T14" s="202">
        <v>95</v>
      </c>
      <c r="U14" s="144">
        <f t="shared" si="4"/>
        <v>102.15053763440861</v>
      </c>
      <c r="V14" s="202">
        <v>85</v>
      </c>
      <c r="W14" s="202">
        <v>88</v>
      </c>
      <c r="X14" s="144">
        <f t="shared" si="5"/>
        <v>103.5294117647059</v>
      </c>
      <c r="Y14" s="34"/>
      <c r="Z14" s="36"/>
    </row>
    <row r="15" spans="1:28" s="37" customFormat="1" ht="18" customHeight="1" x14ac:dyDescent="0.25">
      <c r="A15" s="125" t="s">
        <v>52</v>
      </c>
      <c r="B15" s="202">
        <v>268</v>
      </c>
      <c r="C15" s="202">
        <v>329</v>
      </c>
      <c r="D15" s="202">
        <v>263</v>
      </c>
      <c r="E15" s="144">
        <f t="shared" si="1"/>
        <v>79.939209726443778</v>
      </c>
      <c r="F15" s="202">
        <v>87</v>
      </c>
      <c r="G15" s="202">
        <v>45</v>
      </c>
      <c r="H15" s="144">
        <f t="shared" si="0"/>
        <v>51.724137931034484</v>
      </c>
      <c r="I15" s="202">
        <v>33</v>
      </c>
      <c r="J15" s="202">
        <v>22</v>
      </c>
      <c r="K15" s="144">
        <f t="shared" si="2"/>
        <v>66.666666666666657</v>
      </c>
      <c r="L15" s="202">
        <v>4</v>
      </c>
      <c r="M15" s="202">
        <v>0</v>
      </c>
      <c r="N15" s="144">
        <f t="shared" si="6"/>
        <v>0</v>
      </c>
      <c r="O15" s="203">
        <v>309</v>
      </c>
      <c r="P15" s="212">
        <v>248</v>
      </c>
      <c r="Q15" s="144">
        <f t="shared" si="3"/>
        <v>80.258899676375407</v>
      </c>
      <c r="R15" s="202">
        <v>100</v>
      </c>
      <c r="S15" s="202">
        <v>87</v>
      </c>
      <c r="T15" s="202">
        <v>99</v>
      </c>
      <c r="U15" s="144">
        <f t="shared" si="4"/>
        <v>113.79310344827587</v>
      </c>
      <c r="V15" s="202">
        <v>76</v>
      </c>
      <c r="W15" s="202">
        <v>93</v>
      </c>
      <c r="X15" s="144">
        <f t="shared" si="5"/>
        <v>122.36842105263158</v>
      </c>
      <c r="Y15" s="34"/>
      <c r="Z15" s="36"/>
    </row>
    <row r="16" spans="1:28" s="37" customFormat="1" ht="18" customHeight="1" x14ac:dyDescent="0.25">
      <c r="A16" s="125" t="s">
        <v>53</v>
      </c>
      <c r="B16" s="202">
        <v>225</v>
      </c>
      <c r="C16" s="202">
        <v>286</v>
      </c>
      <c r="D16" s="202">
        <v>210</v>
      </c>
      <c r="E16" s="144">
        <f t="shared" si="1"/>
        <v>73.426573426573427</v>
      </c>
      <c r="F16" s="202">
        <v>79</v>
      </c>
      <c r="G16" s="202">
        <v>54</v>
      </c>
      <c r="H16" s="144">
        <f t="shared" si="0"/>
        <v>68.35443037974683</v>
      </c>
      <c r="I16" s="202">
        <v>30</v>
      </c>
      <c r="J16" s="202">
        <v>21</v>
      </c>
      <c r="K16" s="144">
        <f t="shared" si="2"/>
        <v>70</v>
      </c>
      <c r="L16" s="202">
        <v>1</v>
      </c>
      <c r="M16" s="202">
        <v>2</v>
      </c>
      <c r="N16" s="144">
        <f t="shared" si="6"/>
        <v>200</v>
      </c>
      <c r="O16" s="203">
        <v>281</v>
      </c>
      <c r="P16" s="212">
        <v>202</v>
      </c>
      <c r="Q16" s="144">
        <f t="shared" si="3"/>
        <v>71.886120996441278</v>
      </c>
      <c r="R16" s="202">
        <v>83</v>
      </c>
      <c r="S16" s="202">
        <v>113</v>
      </c>
      <c r="T16" s="202">
        <v>76</v>
      </c>
      <c r="U16" s="144">
        <f t="shared" si="4"/>
        <v>67.256637168141594</v>
      </c>
      <c r="V16" s="202">
        <v>104</v>
      </c>
      <c r="W16" s="202">
        <v>69</v>
      </c>
      <c r="X16" s="144">
        <f t="shared" si="5"/>
        <v>66.34615384615384</v>
      </c>
      <c r="Y16" s="34"/>
      <c r="Z16" s="36"/>
    </row>
    <row r="17" spans="1:26" s="37" customFormat="1" ht="18" customHeight="1" x14ac:dyDescent="0.25">
      <c r="A17" s="125" t="s">
        <v>54</v>
      </c>
      <c r="B17" s="202">
        <v>101</v>
      </c>
      <c r="C17" s="202">
        <v>119</v>
      </c>
      <c r="D17" s="202">
        <v>98</v>
      </c>
      <c r="E17" s="144">
        <f t="shared" si="1"/>
        <v>82.35294117647058</v>
      </c>
      <c r="F17" s="202">
        <v>23</v>
      </c>
      <c r="G17" s="202">
        <v>17</v>
      </c>
      <c r="H17" s="144">
        <f t="shared" si="0"/>
        <v>73.91304347826086</v>
      </c>
      <c r="I17" s="202">
        <v>9</v>
      </c>
      <c r="J17" s="202">
        <v>6</v>
      </c>
      <c r="K17" s="144">
        <f t="shared" si="2"/>
        <v>66.666666666666657</v>
      </c>
      <c r="L17" s="202">
        <v>8</v>
      </c>
      <c r="M17" s="202">
        <v>0</v>
      </c>
      <c r="N17" s="144">
        <f t="shared" si="6"/>
        <v>0</v>
      </c>
      <c r="O17" s="203">
        <v>115</v>
      </c>
      <c r="P17" s="212">
        <v>95</v>
      </c>
      <c r="Q17" s="144">
        <f t="shared" si="3"/>
        <v>82.608695652173907</v>
      </c>
      <c r="R17" s="202">
        <v>48</v>
      </c>
      <c r="S17" s="202">
        <v>44</v>
      </c>
      <c r="T17" s="202">
        <v>47</v>
      </c>
      <c r="U17" s="144">
        <f t="shared" si="4"/>
        <v>106.81818181818181</v>
      </c>
      <c r="V17" s="202">
        <v>40</v>
      </c>
      <c r="W17" s="202">
        <v>40</v>
      </c>
      <c r="X17" s="144">
        <f t="shared" si="5"/>
        <v>100</v>
      </c>
      <c r="Y17" s="34"/>
      <c r="Z17" s="36"/>
    </row>
    <row r="18" spans="1:26" s="37" customFormat="1" ht="18" customHeight="1" x14ac:dyDescent="0.25">
      <c r="A18" s="125" t="s">
        <v>55</v>
      </c>
      <c r="B18" s="202">
        <v>148</v>
      </c>
      <c r="C18" s="202">
        <v>194</v>
      </c>
      <c r="D18" s="202">
        <v>148</v>
      </c>
      <c r="E18" s="144">
        <f t="shared" si="1"/>
        <v>76.288659793814432</v>
      </c>
      <c r="F18" s="202">
        <v>52</v>
      </c>
      <c r="G18" s="202">
        <v>45</v>
      </c>
      <c r="H18" s="144">
        <f t="shared" si="0"/>
        <v>86.538461538461547</v>
      </c>
      <c r="I18" s="202">
        <v>23</v>
      </c>
      <c r="J18" s="202">
        <v>15</v>
      </c>
      <c r="K18" s="144">
        <f t="shared" si="2"/>
        <v>65.217391304347828</v>
      </c>
      <c r="L18" s="202">
        <v>2</v>
      </c>
      <c r="M18" s="202">
        <v>1</v>
      </c>
      <c r="N18" s="144">
        <f t="shared" si="6"/>
        <v>50</v>
      </c>
      <c r="O18" s="203">
        <v>192</v>
      </c>
      <c r="P18" s="212">
        <v>143</v>
      </c>
      <c r="Q18" s="144">
        <f t="shared" si="3"/>
        <v>74.479166666666657</v>
      </c>
      <c r="R18" s="202">
        <v>58</v>
      </c>
      <c r="S18" s="202">
        <v>64</v>
      </c>
      <c r="T18" s="202">
        <v>58</v>
      </c>
      <c r="U18" s="144">
        <f t="shared" si="4"/>
        <v>90.625</v>
      </c>
      <c r="V18" s="202">
        <v>60</v>
      </c>
      <c r="W18" s="202">
        <v>54</v>
      </c>
      <c r="X18" s="144">
        <f t="shared" si="5"/>
        <v>90</v>
      </c>
      <c r="Y18" s="34"/>
      <c r="Z18" s="36"/>
    </row>
    <row r="19" spans="1:26" s="37" customFormat="1" ht="18" customHeight="1" x14ac:dyDescent="0.25">
      <c r="A19" s="125" t="s">
        <v>56</v>
      </c>
      <c r="B19" s="202">
        <v>45</v>
      </c>
      <c r="C19" s="202">
        <v>56</v>
      </c>
      <c r="D19" s="202">
        <v>45</v>
      </c>
      <c r="E19" s="144">
        <f t="shared" si="1"/>
        <v>80.357142857142861</v>
      </c>
      <c r="F19" s="202">
        <v>20</v>
      </c>
      <c r="G19" s="202">
        <v>14</v>
      </c>
      <c r="H19" s="144">
        <f t="shared" si="0"/>
        <v>70</v>
      </c>
      <c r="I19" s="202">
        <v>5</v>
      </c>
      <c r="J19" s="202">
        <v>3</v>
      </c>
      <c r="K19" s="144">
        <f t="shared" si="2"/>
        <v>60</v>
      </c>
      <c r="L19" s="202">
        <v>2</v>
      </c>
      <c r="M19" s="202">
        <v>0</v>
      </c>
      <c r="N19" s="144">
        <f t="shared" si="6"/>
        <v>0</v>
      </c>
      <c r="O19" s="203">
        <v>55</v>
      </c>
      <c r="P19" s="212">
        <v>42</v>
      </c>
      <c r="Q19" s="144">
        <f t="shared" si="3"/>
        <v>76.363636363636374</v>
      </c>
      <c r="R19" s="202">
        <v>19</v>
      </c>
      <c r="S19" s="202">
        <v>25</v>
      </c>
      <c r="T19" s="202">
        <v>19</v>
      </c>
      <c r="U19" s="144">
        <f t="shared" si="4"/>
        <v>76</v>
      </c>
      <c r="V19" s="202">
        <v>22</v>
      </c>
      <c r="W19" s="202">
        <v>18</v>
      </c>
      <c r="X19" s="144">
        <f t="shared" si="5"/>
        <v>81.818181818181827</v>
      </c>
      <c r="Y19" s="34"/>
      <c r="Z19" s="36"/>
    </row>
    <row r="20" spans="1:26" s="37" customFormat="1" ht="18" customHeight="1" x14ac:dyDescent="0.25">
      <c r="A20" s="125" t="s">
        <v>57</v>
      </c>
      <c r="B20" s="202">
        <v>91</v>
      </c>
      <c r="C20" s="202">
        <v>135</v>
      </c>
      <c r="D20" s="202">
        <v>89</v>
      </c>
      <c r="E20" s="144">
        <f t="shared" si="1"/>
        <v>65.925925925925924</v>
      </c>
      <c r="F20" s="202">
        <v>24</v>
      </c>
      <c r="G20" s="202">
        <v>17</v>
      </c>
      <c r="H20" s="144">
        <f t="shared" si="0"/>
        <v>70.833333333333343</v>
      </c>
      <c r="I20" s="202">
        <v>12</v>
      </c>
      <c r="J20" s="202">
        <v>4</v>
      </c>
      <c r="K20" s="144">
        <f t="shared" si="2"/>
        <v>33.333333333333329</v>
      </c>
      <c r="L20" s="202">
        <v>0</v>
      </c>
      <c r="M20" s="202">
        <v>0</v>
      </c>
      <c r="N20" s="144" t="s">
        <v>70</v>
      </c>
      <c r="O20" s="203">
        <v>132</v>
      </c>
      <c r="P20" s="212">
        <v>85</v>
      </c>
      <c r="Q20" s="144">
        <f t="shared" si="3"/>
        <v>64.393939393939391</v>
      </c>
      <c r="R20" s="202">
        <v>40</v>
      </c>
      <c r="S20" s="202">
        <v>50</v>
      </c>
      <c r="T20" s="202">
        <v>40</v>
      </c>
      <c r="U20" s="144">
        <f t="shared" si="4"/>
        <v>80</v>
      </c>
      <c r="V20" s="202">
        <v>50</v>
      </c>
      <c r="W20" s="202">
        <v>35</v>
      </c>
      <c r="X20" s="144">
        <f t="shared" si="5"/>
        <v>70</v>
      </c>
      <c r="Y20" s="34"/>
      <c r="Z20" s="36"/>
    </row>
    <row r="21" spans="1:26" s="37" customFormat="1" ht="18" customHeight="1" x14ac:dyDescent="0.25">
      <c r="A21" s="125" t="s">
        <v>58</v>
      </c>
      <c r="B21" s="202">
        <v>149</v>
      </c>
      <c r="C21" s="202">
        <v>210</v>
      </c>
      <c r="D21" s="202">
        <v>145</v>
      </c>
      <c r="E21" s="144">
        <f t="shared" si="1"/>
        <v>69.047619047619051</v>
      </c>
      <c r="F21" s="202">
        <v>45</v>
      </c>
      <c r="G21" s="202">
        <v>20</v>
      </c>
      <c r="H21" s="144">
        <f t="shared" si="0"/>
        <v>44.444444444444443</v>
      </c>
      <c r="I21" s="202">
        <v>29</v>
      </c>
      <c r="J21" s="202">
        <v>11</v>
      </c>
      <c r="K21" s="144">
        <f t="shared" si="2"/>
        <v>37.931034482758619</v>
      </c>
      <c r="L21" s="202">
        <v>3</v>
      </c>
      <c r="M21" s="202">
        <v>0</v>
      </c>
      <c r="N21" s="144">
        <f t="shared" ref="N21:N23" si="7">M21/L21*100</f>
        <v>0</v>
      </c>
      <c r="O21" s="203">
        <v>192</v>
      </c>
      <c r="P21" s="212">
        <v>139</v>
      </c>
      <c r="Q21" s="144">
        <f t="shared" si="3"/>
        <v>72.395833333333343</v>
      </c>
      <c r="R21" s="202">
        <v>58</v>
      </c>
      <c r="S21" s="202">
        <v>81</v>
      </c>
      <c r="T21" s="202">
        <v>58</v>
      </c>
      <c r="U21" s="144">
        <f t="shared" si="4"/>
        <v>71.604938271604937</v>
      </c>
      <c r="V21" s="202">
        <v>77</v>
      </c>
      <c r="W21" s="202">
        <v>54</v>
      </c>
      <c r="X21" s="144">
        <f t="shared" si="5"/>
        <v>70.129870129870127</v>
      </c>
      <c r="Y21" s="34"/>
      <c r="Z21" s="36"/>
    </row>
    <row r="22" spans="1:26" s="37" customFormat="1" ht="18" customHeight="1" x14ac:dyDescent="0.25">
      <c r="A22" s="125" t="s">
        <v>59</v>
      </c>
      <c r="B22" s="202">
        <v>492</v>
      </c>
      <c r="C22" s="202">
        <v>570</v>
      </c>
      <c r="D22" s="202">
        <v>474</v>
      </c>
      <c r="E22" s="144">
        <f t="shared" si="1"/>
        <v>83.15789473684211</v>
      </c>
      <c r="F22" s="202">
        <v>130</v>
      </c>
      <c r="G22" s="202">
        <v>83</v>
      </c>
      <c r="H22" s="144">
        <f t="shared" si="0"/>
        <v>63.84615384615384</v>
      </c>
      <c r="I22" s="202">
        <v>60</v>
      </c>
      <c r="J22" s="202">
        <v>35</v>
      </c>
      <c r="K22" s="144">
        <f t="shared" si="2"/>
        <v>58.333333333333336</v>
      </c>
      <c r="L22" s="202">
        <v>16</v>
      </c>
      <c r="M22" s="202">
        <v>3</v>
      </c>
      <c r="N22" s="144">
        <f t="shared" si="7"/>
        <v>18.75</v>
      </c>
      <c r="O22" s="203">
        <v>539</v>
      </c>
      <c r="P22" s="212">
        <v>442</v>
      </c>
      <c r="Q22" s="144">
        <f t="shared" si="3"/>
        <v>82.003710575139138</v>
      </c>
      <c r="R22" s="202">
        <v>181</v>
      </c>
      <c r="S22" s="202">
        <v>240</v>
      </c>
      <c r="T22" s="202">
        <v>177</v>
      </c>
      <c r="U22" s="144">
        <f t="shared" si="4"/>
        <v>73.75</v>
      </c>
      <c r="V22" s="202">
        <v>215</v>
      </c>
      <c r="W22" s="202">
        <v>161</v>
      </c>
      <c r="X22" s="144">
        <f t="shared" si="5"/>
        <v>74.883720930232556</v>
      </c>
      <c r="Y22" s="34"/>
      <c r="Z22" s="36"/>
    </row>
    <row r="23" spans="1:26" s="37" customFormat="1" ht="18" customHeight="1" x14ac:dyDescent="0.25">
      <c r="A23" s="125" t="s">
        <v>60</v>
      </c>
      <c r="B23" s="202">
        <v>430</v>
      </c>
      <c r="C23" s="202">
        <v>525</v>
      </c>
      <c r="D23" s="202">
        <v>424</v>
      </c>
      <c r="E23" s="144">
        <f t="shared" si="1"/>
        <v>80.761904761904759</v>
      </c>
      <c r="F23" s="202">
        <v>123</v>
      </c>
      <c r="G23" s="202">
        <v>73</v>
      </c>
      <c r="H23" s="144">
        <f t="shared" si="0"/>
        <v>59.349593495934961</v>
      </c>
      <c r="I23" s="202">
        <v>66</v>
      </c>
      <c r="J23" s="202">
        <v>39</v>
      </c>
      <c r="K23" s="144">
        <f t="shared" si="2"/>
        <v>59.090909090909093</v>
      </c>
      <c r="L23" s="202">
        <v>5</v>
      </c>
      <c r="M23" s="202">
        <v>0</v>
      </c>
      <c r="N23" s="144">
        <f t="shared" si="7"/>
        <v>0</v>
      </c>
      <c r="O23" s="203">
        <v>521</v>
      </c>
      <c r="P23" s="203">
        <v>417</v>
      </c>
      <c r="Q23" s="144">
        <f t="shared" si="3"/>
        <v>80.038387715930909</v>
      </c>
      <c r="R23" s="202">
        <v>160</v>
      </c>
      <c r="S23" s="202">
        <v>215</v>
      </c>
      <c r="T23" s="202">
        <v>159</v>
      </c>
      <c r="U23" s="144">
        <f t="shared" si="4"/>
        <v>73.95348837209302</v>
      </c>
      <c r="V23" s="202">
        <v>194</v>
      </c>
      <c r="W23" s="202">
        <v>143</v>
      </c>
      <c r="X23" s="144">
        <f t="shared" si="5"/>
        <v>73.711340206185568</v>
      </c>
      <c r="Y23" s="34"/>
      <c r="Z23" s="36"/>
    </row>
    <row r="24" spans="1:26" ht="44.25" customHeight="1" x14ac:dyDescent="0.2">
      <c r="A24" s="39"/>
      <c r="B24" s="230" t="s">
        <v>77</v>
      </c>
      <c r="C24" s="230"/>
      <c r="D24" s="230"/>
      <c r="E24" s="230"/>
      <c r="F24" s="230"/>
      <c r="G24" s="230"/>
      <c r="H24" s="230"/>
      <c r="I24" s="230"/>
      <c r="J24" s="230"/>
      <c r="K24" s="230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9:21" x14ac:dyDescent="0.2"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</sheetData>
  <mergeCells count="13">
    <mergeCell ref="B24:K24"/>
    <mergeCell ref="V3:X3"/>
    <mergeCell ref="V2:W2"/>
    <mergeCell ref="T1:U1"/>
    <mergeCell ref="O3:Q3"/>
    <mergeCell ref="B1:K1"/>
    <mergeCell ref="T2:U2"/>
    <mergeCell ref="S3:U3"/>
    <mergeCell ref="A3:A4"/>
    <mergeCell ref="C3:E3"/>
    <mergeCell ref="F3:H3"/>
    <mergeCell ref="I3:K3"/>
    <mergeCell ref="L3:N3"/>
  </mergeCells>
  <pageMargins left="0.51181102362204722" right="0.11811023622047245" top="0.55118110236220474" bottom="0.15748031496062992" header="0.31496062992125984" footer="0.31496062992125984"/>
  <pageSetup paperSize="9" orientation="landscape" r:id="rId1"/>
  <colBreaks count="1" manualBreakCount="1">
    <brk id="1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H16" sqref="H16"/>
    </sheetView>
  </sheetViews>
  <sheetFormatPr defaultColWidth="8" defaultRowHeight="12.75" x14ac:dyDescent="0.2"/>
  <cols>
    <col min="1" max="1" width="63.140625" style="3" customWidth="1"/>
    <col min="2" max="2" width="19.7109375" style="3" customWidth="1"/>
    <col min="3" max="3" width="18.8554687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15" t="s">
        <v>61</v>
      </c>
      <c r="B1" s="215"/>
      <c r="C1" s="215"/>
      <c r="D1" s="215"/>
      <c r="E1" s="215"/>
    </row>
    <row r="2" spans="1:11" s="4" customFormat="1" ht="23.25" customHeight="1" x14ac:dyDescent="0.25">
      <c r="A2" s="220" t="s">
        <v>0</v>
      </c>
      <c r="B2" s="216" t="s">
        <v>89</v>
      </c>
      <c r="C2" s="216" t="s">
        <v>90</v>
      </c>
      <c r="D2" s="218" t="s">
        <v>1</v>
      </c>
      <c r="E2" s="219"/>
    </row>
    <row r="3" spans="1:11" s="4" customFormat="1" ht="34.5" customHeight="1" x14ac:dyDescent="0.25">
      <c r="A3" s="221"/>
      <c r="B3" s="217"/>
      <c r="C3" s="217"/>
      <c r="D3" s="5" t="s">
        <v>2</v>
      </c>
      <c r="E3" s="6" t="s">
        <v>62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76</v>
      </c>
      <c r="B5" s="126" t="s">
        <v>75</v>
      </c>
      <c r="C5" s="136">
        <v>1232</v>
      </c>
      <c r="D5" s="129" t="s">
        <v>70</v>
      </c>
      <c r="E5" s="129" t="s">
        <v>70</v>
      </c>
      <c r="F5" s="130"/>
      <c r="K5" s="12"/>
    </row>
    <row r="6" spans="1:11" s="4" customFormat="1" ht="30" customHeight="1" x14ac:dyDescent="0.25">
      <c r="A6" s="10" t="s">
        <v>36</v>
      </c>
      <c r="B6" s="136">
        <v>1470</v>
      </c>
      <c r="C6" s="136">
        <v>1218</v>
      </c>
      <c r="D6" s="11">
        <f t="shared" ref="D6:D10" si="0">C6/B6*100</f>
        <v>82.857142857142861</v>
      </c>
      <c r="E6" s="129">
        <f t="shared" ref="E6:E10" si="1">C6-B6</f>
        <v>-252</v>
      </c>
      <c r="F6" s="131"/>
      <c r="K6" s="12"/>
    </row>
    <row r="7" spans="1:11" s="4" customFormat="1" ht="54.75" customHeight="1" x14ac:dyDescent="0.25">
      <c r="A7" s="13" t="s">
        <v>37</v>
      </c>
      <c r="B7" s="136">
        <v>259</v>
      </c>
      <c r="C7" s="136">
        <v>198</v>
      </c>
      <c r="D7" s="11">
        <f t="shared" si="0"/>
        <v>76.447876447876453</v>
      </c>
      <c r="E7" s="129">
        <f t="shared" si="1"/>
        <v>-61</v>
      </c>
      <c r="F7" s="131"/>
      <c r="K7" s="12"/>
    </row>
    <row r="8" spans="1:11" s="4" customFormat="1" ht="30" customHeight="1" x14ac:dyDescent="0.25">
      <c r="A8" s="14" t="s">
        <v>38</v>
      </c>
      <c r="B8" s="136">
        <v>132</v>
      </c>
      <c r="C8" s="136">
        <v>66</v>
      </c>
      <c r="D8" s="11">
        <f t="shared" si="0"/>
        <v>50</v>
      </c>
      <c r="E8" s="129">
        <f t="shared" si="1"/>
        <v>-66</v>
      </c>
      <c r="F8" s="131"/>
      <c r="K8" s="12"/>
    </row>
    <row r="9" spans="1:11" s="4" customFormat="1" ht="45.75" customHeight="1" x14ac:dyDescent="0.25">
      <c r="A9" s="14" t="s">
        <v>29</v>
      </c>
      <c r="B9" s="136">
        <v>17</v>
      </c>
      <c r="C9" s="136">
        <v>7</v>
      </c>
      <c r="D9" s="11">
        <f t="shared" si="0"/>
        <v>41.17647058823529</v>
      </c>
      <c r="E9" s="129">
        <f t="shared" si="1"/>
        <v>-10</v>
      </c>
      <c r="F9" s="131"/>
      <c r="K9" s="12"/>
    </row>
    <row r="10" spans="1:11" s="4" customFormat="1" ht="49.5" customHeight="1" x14ac:dyDescent="0.25">
      <c r="A10" s="14" t="s">
        <v>39</v>
      </c>
      <c r="B10" s="136">
        <v>1413</v>
      </c>
      <c r="C10" s="136">
        <v>1143</v>
      </c>
      <c r="D10" s="11">
        <f t="shared" si="0"/>
        <v>80.891719745222929</v>
      </c>
      <c r="E10" s="129">
        <f t="shared" si="1"/>
        <v>-270</v>
      </c>
      <c r="F10" s="131"/>
      <c r="K10" s="12"/>
    </row>
    <row r="11" spans="1:11" s="4" customFormat="1" ht="12.75" customHeight="1" x14ac:dyDescent="0.25">
      <c r="A11" s="223" t="s">
        <v>4</v>
      </c>
      <c r="B11" s="224"/>
      <c r="C11" s="224"/>
      <c r="D11" s="224"/>
      <c r="E11" s="224"/>
      <c r="K11" s="12"/>
    </row>
    <row r="12" spans="1:11" s="4" customFormat="1" ht="15" customHeight="1" x14ac:dyDescent="0.25">
      <c r="A12" s="225"/>
      <c r="B12" s="226"/>
      <c r="C12" s="226"/>
      <c r="D12" s="226"/>
      <c r="E12" s="226"/>
      <c r="K12" s="12"/>
    </row>
    <row r="13" spans="1:11" s="4" customFormat="1" ht="20.25" customHeight="1" x14ac:dyDescent="0.25">
      <c r="A13" s="220" t="s">
        <v>0</v>
      </c>
      <c r="B13" s="227" t="s">
        <v>91</v>
      </c>
      <c r="C13" s="227" t="s">
        <v>92</v>
      </c>
      <c r="D13" s="218" t="s">
        <v>1</v>
      </c>
      <c r="E13" s="219"/>
      <c r="K13" s="12"/>
    </row>
    <row r="14" spans="1:11" ht="35.25" customHeight="1" x14ac:dyDescent="0.2">
      <c r="A14" s="221"/>
      <c r="B14" s="227"/>
      <c r="C14" s="227"/>
      <c r="D14" s="5" t="s">
        <v>2</v>
      </c>
      <c r="E14" s="6" t="s">
        <v>42</v>
      </c>
      <c r="K14" s="12"/>
    </row>
    <row r="15" spans="1:11" ht="30" customHeight="1" x14ac:dyDescent="0.2">
      <c r="A15" s="10" t="s">
        <v>76</v>
      </c>
      <c r="B15" s="126" t="s">
        <v>75</v>
      </c>
      <c r="C15" s="138">
        <v>576</v>
      </c>
      <c r="D15" s="129" t="s">
        <v>70</v>
      </c>
      <c r="E15" s="129" t="s">
        <v>70</v>
      </c>
      <c r="K15" s="12"/>
    </row>
    <row r="16" spans="1:11" ht="30" customHeight="1" x14ac:dyDescent="0.2">
      <c r="A16" s="1" t="s">
        <v>36</v>
      </c>
      <c r="B16" s="138">
        <v>637</v>
      </c>
      <c r="C16" s="138">
        <v>570</v>
      </c>
      <c r="D16" s="145">
        <f t="shared" ref="D16:D17" si="2">C16/B16*100</f>
        <v>89.481946624803768</v>
      </c>
      <c r="E16" s="146">
        <f t="shared" ref="E16:E17" si="3">C16-B16</f>
        <v>-67</v>
      </c>
      <c r="K16" s="12"/>
    </row>
    <row r="17" spans="1:11" ht="30" customHeight="1" x14ac:dyDescent="0.2">
      <c r="A17" s="1" t="s">
        <v>40</v>
      </c>
      <c r="B17" s="138">
        <v>592</v>
      </c>
      <c r="C17" s="138">
        <v>521</v>
      </c>
      <c r="D17" s="145">
        <f t="shared" si="2"/>
        <v>88.006756756756758</v>
      </c>
      <c r="E17" s="146">
        <f t="shared" si="3"/>
        <v>-71</v>
      </c>
      <c r="K17" s="12"/>
    </row>
    <row r="18" spans="1:11" ht="60" customHeight="1" x14ac:dyDescent="0.2">
      <c r="A18" s="222" t="s">
        <v>77</v>
      </c>
      <c r="B18" s="222"/>
      <c r="C18" s="222"/>
      <c r="D18" s="222"/>
      <c r="E18" s="222"/>
    </row>
  </sheetData>
  <mergeCells count="11">
    <mergeCell ref="A18:E18"/>
    <mergeCell ref="A13:A14"/>
    <mergeCell ref="B13:B14"/>
    <mergeCell ref="C13:C14"/>
    <mergeCell ref="D13:E13"/>
    <mergeCell ref="A11:E12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9"/>
  <sheetViews>
    <sheetView view="pageBreakPreview" zoomScale="90" zoomScaleNormal="90" zoomScaleSheetLayoutView="90" workbookViewId="0">
      <selection activeCell="J33" sqref="J33"/>
    </sheetView>
  </sheetViews>
  <sheetFormatPr defaultRowHeight="14.25" x14ac:dyDescent="0.2"/>
  <cols>
    <col min="1" max="1" width="24.28515625" style="40" customWidth="1"/>
    <col min="2" max="2" width="16.140625" style="40" customWidth="1"/>
    <col min="3" max="11" width="10.7109375" style="40" customWidth="1"/>
    <col min="12" max="17" width="8.7109375" style="40" customWidth="1"/>
    <col min="18" max="18" width="12.85546875" style="40" customWidth="1"/>
    <col min="19" max="24" width="8.7109375" style="40" customWidth="1"/>
    <col min="25" max="16384" width="9.140625" style="40"/>
  </cols>
  <sheetData>
    <row r="1" spans="1:26" s="24" customFormat="1" ht="43.5" customHeight="1" x14ac:dyDescent="0.25">
      <c r="A1" s="23"/>
      <c r="B1" s="240" t="s">
        <v>93</v>
      </c>
      <c r="C1" s="240"/>
      <c r="D1" s="240"/>
      <c r="E1" s="240"/>
      <c r="F1" s="240"/>
      <c r="G1" s="240"/>
      <c r="H1" s="240"/>
      <c r="I1" s="240"/>
      <c r="J1" s="240"/>
      <c r="K1" s="240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6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121" t="s">
        <v>7</v>
      </c>
    </row>
    <row r="3" spans="1:26" s="29" customFormat="1" ht="64.5" customHeight="1" x14ac:dyDescent="0.25">
      <c r="A3" s="238"/>
      <c r="B3" s="163" t="s">
        <v>72</v>
      </c>
      <c r="C3" s="229" t="s">
        <v>8</v>
      </c>
      <c r="D3" s="229"/>
      <c r="E3" s="229"/>
      <c r="F3" s="229" t="s">
        <v>19</v>
      </c>
      <c r="G3" s="229"/>
      <c r="H3" s="229"/>
      <c r="I3" s="229" t="s">
        <v>11</v>
      </c>
      <c r="J3" s="229"/>
      <c r="K3" s="229"/>
      <c r="L3" s="229" t="s">
        <v>12</v>
      </c>
      <c r="M3" s="229"/>
      <c r="N3" s="229"/>
      <c r="O3" s="233" t="s">
        <v>10</v>
      </c>
      <c r="P3" s="234"/>
      <c r="Q3" s="235"/>
      <c r="R3" s="163" t="s">
        <v>73</v>
      </c>
      <c r="S3" s="229" t="s">
        <v>13</v>
      </c>
      <c r="T3" s="229"/>
      <c r="U3" s="229"/>
      <c r="V3" s="229" t="s">
        <v>18</v>
      </c>
      <c r="W3" s="229"/>
      <c r="X3" s="229"/>
    </row>
    <row r="4" spans="1:26" s="181" customFormat="1" ht="30" customHeight="1" x14ac:dyDescent="0.25">
      <c r="A4" s="239"/>
      <c r="B4" s="182" t="s">
        <v>71</v>
      </c>
      <c r="C4" s="182" t="s">
        <v>66</v>
      </c>
      <c r="D4" s="182" t="s">
        <v>71</v>
      </c>
      <c r="E4" s="183" t="s">
        <v>2</v>
      </c>
      <c r="F4" s="182" t="s">
        <v>66</v>
      </c>
      <c r="G4" s="182" t="s">
        <v>71</v>
      </c>
      <c r="H4" s="183" t="s">
        <v>2</v>
      </c>
      <c r="I4" s="182" t="s">
        <v>66</v>
      </c>
      <c r="J4" s="182" t="s">
        <v>71</v>
      </c>
      <c r="K4" s="183" t="s">
        <v>2</v>
      </c>
      <c r="L4" s="182" t="s">
        <v>66</v>
      </c>
      <c r="M4" s="182" t="s">
        <v>71</v>
      </c>
      <c r="N4" s="183" t="s">
        <v>2</v>
      </c>
      <c r="O4" s="182" t="s">
        <v>66</v>
      </c>
      <c r="P4" s="182" t="s">
        <v>71</v>
      </c>
      <c r="Q4" s="183" t="s">
        <v>2</v>
      </c>
      <c r="R4" s="184" t="s">
        <v>71</v>
      </c>
      <c r="S4" s="182" t="s">
        <v>66</v>
      </c>
      <c r="T4" s="182" t="s">
        <v>71</v>
      </c>
      <c r="U4" s="183" t="s">
        <v>2</v>
      </c>
      <c r="V4" s="182" t="s">
        <v>66</v>
      </c>
      <c r="W4" s="182" t="s">
        <v>71</v>
      </c>
      <c r="X4" s="183" t="s">
        <v>2</v>
      </c>
    </row>
    <row r="5" spans="1:26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6" s="157" customFormat="1" ht="16.5" customHeight="1" x14ac:dyDescent="0.25">
      <c r="A6" s="124" t="s">
        <v>43</v>
      </c>
      <c r="B6" s="150">
        <f>SUM(B7:B23)</f>
        <v>1232</v>
      </c>
      <c r="C6" s="150">
        <f>SUM(C7:C23)</f>
        <v>1470</v>
      </c>
      <c r="D6" s="150">
        <f>SUM(D7:D23)</f>
        <v>1218</v>
      </c>
      <c r="E6" s="151">
        <f>D6/C6*100</f>
        <v>82.857142857142861</v>
      </c>
      <c r="F6" s="150">
        <f t="shared" ref="F6:J6" si="0">SUM(F7:F23)</f>
        <v>259</v>
      </c>
      <c r="G6" s="150">
        <f t="shared" si="0"/>
        <v>198</v>
      </c>
      <c r="H6" s="151">
        <f t="shared" ref="H6:H23" si="1">G6/F6*100</f>
        <v>76.447876447876453</v>
      </c>
      <c r="I6" s="150">
        <f t="shared" si="0"/>
        <v>132</v>
      </c>
      <c r="J6" s="150">
        <f t="shared" si="0"/>
        <v>66</v>
      </c>
      <c r="K6" s="151">
        <f t="shared" ref="K6:K23" si="2">J6/I6*100</f>
        <v>50</v>
      </c>
      <c r="L6" s="150">
        <f t="shared" ref="L6:M6" si="3">SUM(L7:L23)</f>
        <v>17</v>
      </c>
      <c r="M6" s="150">
        <f t="shared" si="3"/>
        <v>7</v>
      </c>
      <c r="N6" s="151">
        <f t="shared" ref="N6" si="4">M6/L6*100</f>
        <v>41.17647058823529</v>
      </c>
      <c r="O6" s="150">
        <f t="shared" ref="O6:P6" si="5">SUM(O7:O23)</f>
        <v>1413</v>
      </c>
      <c r="P6" s="150">
        <f t="shared" si="5"/>
        <v>1143</v>
      </c>
      <c r="Q6" s="151">
        <f t="shared" ref="Q6:Q23" si="6">P6/O6*100</f>
        <v>80.891719745222929</v>
      </c>
      <c r="R6" s="150">
        <f t="shared" ref="R6" si="7">SUM(R7:R23)</f>
        <v>576</v>
      </c>
      <c r="S6" s="150">
        <f t="shared" ref="S6:T6" si="8">SUM(S7:S23)</f>
        <v>637</v>
      </c>
      <c r="T6" s="150">
        <f t="shared" si="8"/>
        <v>570</v>
      </c>
      <c r="U6" s="151">
        <f t="shared" ref="U6:U23" si="9">T6/S6*100</f>
        <v>89.481946624803768</v>
      </c>
      <c r="V6" s="150">
        <f t="shared" ref="V6:W6" si="10">SUM(V7:V23)</f>
        <v>592</v>
      </c>
      <c r="W6" s="150">
        <f t="shared" si="10"/>
        <v>521</v>
      </c>
      <c r="X6" s="151">
        <f t="shared" ref="X6:X23" si="11">W6/V6*100</f>
        <v>88.006756756756758</v>
      </c>
      <c r="Y6" s="156"/>
    </row>
    <row r="7" spans="1:26" s="37" customFormat="1" ht="16.5" customHeight="1" x14ac:dyDescent="0.25">
      <c r="A7" s="125" t="s">
        <v>44</v>
      </c>
      <c r="B7" s="147">
        <v>25</v>
      </c>
      <c r="C7" s="147">
        <v>23</v>
      </c>
      <c r="D7" s="147">
        <v>25</v>
      </c>
      <c r="E7" s="151">
        <f t="shared" ref="E7:E23" si="12">D7/C7*100</f>
        <v>108.69565217391303</v>
      </c>
      <c r="F7" s="147">
        <v>6</v>
      </c>
      <c r="G7" s="147">
        <v>5</v>
      </c>
      <c r="H7" s="151">
        <f t="shared" si="1"/>
        <v>83.333333333333343</v>
      </c>
      <c r="I7" s="147">
        <v>1</v>
      </c>
      <c r="J7" s="147">
        <v>2</v>
      </c>
      <c r="K7" s="151">
        <f t="shared" si="2"/>
        <v>200</v>
      </c>
      <c r="L7" s="147">
        <v>0</v>
      </c>
      <c r="M7" s="147">
        <v>0</v>
      </c>
      <c r="N7" s="151" t="s">
        <v>70</v>
      </c>
      <c r="O7" s="204">
        <v>19</v>
      </c>
      <c r="P7" s="205">
        <v>25</v>
      </c>
      <c r="Q7" s="151">
        <f t="shared" si="6"/>
        <v>131.57894736842107</v>
      </c>
      <c r="R7" s="147">
        <v>15</v>
      </c>
      <c r="S7" s="147">
        <v>7</v>
      </c>
      <c r="T7" s="147">
        <v>15</v>
      </c>
      <c r="U7" s="151">
        <f t="shared" si="9"/>
        <v>214.28571428571428</v>
      </c>
      <c r="V7" s="147">
        <v>7</v>
      </c>
      <c r="W7" s="147">
        <v>13</v>
      </c>
      <c r="X7" s="151">
        <f t="shared" si="11"/>
        <v>185.71428571428572</v>
      </c>
      <c r="Y7" s="35"/>
      <c r="Z7" s="36"/>
    </row>
    <row r="8" spans="1:26" s="38" customFormat="1" ht="16.5" customHeight="1" x14ac:dyDescent="0.25">
      <c r="A8" s="125" t="s">
        <v>45</v>
      </c>
      <c r="B8" s="147">
        <v>232</v>
      </c>
      <c r="C8" s="147">
        <v>253</v>
      </c>
      <c r="D8" s="147">
        <v>230</v>
      </c>
      <c r="E8" s="151">
        <f t="shared" si="12"/>
        <v>90.909090909090907</v>
      </c>
      <c r="F8" s="147">
        <v>11</v>
      </c>
      <c r="G8" s="147">
        <v>12</v>
      </c>
      <c r="H8" s="151">
        <f t="shared" si="1"/>
        <v>109.09090909090908</v>
      </c>
      <c r="I8" s="147">
        <v>8</v>
      </c>
      <c r="J8" s="147">
        <v>1</v>
      </c>
      <c r="K8" s="151">
        <f t="shared" si="2"/>
        <v>12.5</v>
      </c>
      <c r="L8" s="147">
        <v>3</v>
      </c>
      <c r="M8" s="147">
        <v>3</v>
      </c>
      <c r="N8" s="151">
        <f t="shared" ref="N8:N10" si="13">M8/L8*100</f>
        <v>100</v>
      </c>
      <c r="O8" s="204">
        <v>245</v>
      </c>
      <c r="P8" s="205">
        <v>208</v>
      </c>
      <c r="Q8" s="151">
        <f t="shared" si="6"/>
        <v>84.897959183673464</v>
      </c>
      <c r="R8" s="147">
        <v>117</v>
      </c>
      <c r="S8" s="147">
        <v>124</v>
      </c>
      <c r="T8" s="147">
        <v>116</v>
      </c>
      <c r="U8" s="151">
        <f t="shared" si="9"/>
        <v>93.548387096774192</v>
      </c>
      <c r="V8" s="147">
        <v>109</v>
      </c>
      <c r="W8" s="147">
        <v>100</v>
      </c>
      <c r="X8" s="151">
        <f t="shared" si="11"/>
        <v>91.743119266055047</v>
      </c>
      <c r="Y8" s="35"/>
      <c r="Z8" s="36"/>
    </row>
    <row r="9" spans="1:26" s="37" customFormat="1" ht="16.5" customHeight="1" x14ac:dyDescent="0.25">
      <c r="A9" s="125" t="s">
        <v>46</v>
      </c>
      <c r="B9" s="147">
        <v>20</v>
      </c>
      <c r="C9" s="147">
        <v>22</v>
      </c>
      <c r="D9" s="147">
        <v>20</v>
      </c>
      <c r="E9" s="151">
        <f t="shared" si="12"/>
        <v>90.909090909090907</v>
      </c>
      <c r="F9" s="147">
        <v>5</v>
      </c>
      <c r="G9" s="147">
        <v>1</v>
      </c>
      <c r="H9" s="151">
        <f t="shared" si="1"/>
        <v>20</v>
      </c>
      <c r="I9" s="147">
        <v>0</v>
      </c>
      <c r="J9" s="147">
        <v>0</v>
      </c>
      <c r="K9" s="151" t="s">
        <v>70</v>
      </c>
      <c r="L9" s="147">
        <v>0</v>
      </c>
      <c r="M9" s="147">
        <v>0</v>
      </c>
      <c r="N9" s="151" t="s">
        <v>70</v>
      </c>
      <c r="O9" s="204">
        <v>15</v>
      </c>
      <c r="P9" s="205">
        <v>17</v>
      </c>
      <c r="Q9" s="151">
        <f t="shared" si="6"/>
        <v>113.33333333333333</v>
      </c>
      <c r="R9" s="147">
        <v>12</v>
      </c>
      <c r="S9" s="147">
        <v>9</v>
      </c>
      <c r="T9" s="147">
        <v>12</v>
      </c>
      <c r="U9" s="151">
        <f t="shared" si="9"/>
        <v>133.33333333333331</v>
      </c>
      <c r="V9" s="147">
        <v>9</v>
      </c>
      <c r="W9" s="147">
        <v>12</v>
      </c>
      <c r="X9" s="151">
        <f t="shared" si="11"/>
        <v>133.33333333333331</v>
      </c>
      <c r="Y9" s="35"/>
      <c r="Z9" s="36"/>
    </row>
    <row r="10" spans="1:26" s="37" customFormat="1" ht="16.5" customHeight="1" x14ac:dyDescent="0.25">
      <c r="A10" s="125" t="s">
        <v>47</v>
      </c>
      <c r="B10" s="147">
        <v>78</v>
      </c>
      <c r="C10" s="147">
        <v>72</v>
      </c>
      <c r="D10" s="147">
        <v>76</v>
      </c>
      <c r="E10" s="151">
        <f t="shared" si="12"/>
        <v>105.55555555555556</v>
      </c>
      <c r="F10" s="147">
        <v>5</v>
      </c>
      <c r="G10" s="147">
        <v>9</v>
      </c>
      <c r="H10" s="151">
        <f t="shared" si="1"/>
        <v>180</v>
      </c>
      <c r="I10" s="147">
        <v>8</v>
      </c>
      <c r="J10" s="147">
        <v>4</v>
      </c>
      <c r="K10" s="151">
        <f t="shared" si="2"/>
        <v>50</v>
      </c>
      <c r="L10" s="147">
        <v>1</v>
      </c>
      <c r="M10" s="147">
        <v>0</v>
      </c>
      <c r="N10" s="151">
        <f t="shared" si="13"/>
        <v>0</v>
      </c>
      <c r="O10" s="204">
        <v>67</v>
      </c>
      <c r="P10" s="205">
        <v>72</v>
      </c>
      <c r="Q10" s="151">
        <f t="shared" si="6"/>
        <v>107.46268656716418</v>
      </c>
      <c r="R10" s="147">
        <v>42</v>
      </c>
      <c r="S10" s="147">
        <v>35</v>
      </c>
      <c r="T10" s="147">
        <v>41</v>
      </c>
      <c r="U10" s="151">
        <f t="shared" si="9"/>
        <v>117.14285714285715</v>
      </c>
      <c r="V10" s="147">
        <v>34</v>
      </c>
      <c r="W10" s="147">
        <v>38</v>
      </c>
      <c r="X10" s="151">
        <f t="shared" si="11"/>
        <v>111.76470588235294</v>
      </c>
      <c r="Y10" s="35"/>
      <c r="Z10" s="36"/>
    </row>
    <row r="11" spans="1:26" s="37" customFormat="1" ht="16.5" customHeight="1" x14ac:dyDescent="0.25">
      <c r="A11" s="125" t="s">
        <v>48</v>
      </c>
      <c r="B11" s="147">
        <v>46</v>
      </c>
      <c r="C11" s="147">
        <v>47</v>
      </c>
      <c r="D11" s="147">
        <v>46</v>
      </c>
      <c r="E11" s="151">
        <f t="shared" si="12"/>
        <v>97.872340425531917</v>
      </c>
      <c r="F11" s="147">
        <v>6</v>
      </c>
      <c r="G11" s="147">
        <v>6</v>
      </c>
      <c r="H11" s="151">
        <f t="shared" si="1"/>
        <v>100</v>
      </c>
      <c r="I11" s="147">
        <v>3</v>
      </c>
      <c r="J11" s="147">
        <v>3</v>
      </c>
      <c r="K11" s="151">
        <f t="shared" si="2"/>
        <v>100</v>
      </c>
      <c r="L11" s="147">
        <v>0</v>
      </c>
      <c r="M11" s="147">
        <v>0</v>
      </c>
      <c r="N11" s="151" t="s">
        <v>70</v>
      </c>
      <c r="O11" s="204">
        <v>45</v>
      </c>
      <c r="P11" s="205">
        <v>40</v>
      </c>
      <c r="Q11" s="151">
        <f t="shared" si="6"/>
        <v>88.888888888888886</v>
      </c>
      <c r="R11" s="147">
        <v>20</v>
      </c>
      <c r="S11" s="147">
        <v>28</v>
      </c>
      <c r="T11" s="147">
        <v>20</v>
      </c>
      <c r="U11" s="151">
        <f t="shared" si="9"/>
        <v>71.428571428571431</v>
      </c>
      <c r="V11" s="147">
        <v>28</v>
      </c>
      <c r="W11" s="147">
        <v>20</v>
      </c>
      <c r="X11" s="151">
        <f t="shared" si="11"/>
        <v>71.428571428571431</v>
      </c>
      <c r="Y11" s="35"/>
      <c r="Z11" s="36"/>
    </row>
    <row r="12" spans="1:26" s="37" customFormat="1" ht="16.5" customHeight="1" x14ac:dyDescent="0.25">
      <c r="A12" s="125" t="s">
        <v>49</v>
      </c>
      <c r="B12" s="147">
        <v>52</v>
      </c>
      <c r="C12" s="147">
        <v>98</v>
      </c>
      <c r="D12" s="147">
        <v>51</v>
      </c>
      <c r="E12" s="151">
        <f t="shared" si="12"/>
        <v>52.040816326530617</v>
      </c>
      <c r="F12" s="147">
        <v>15</v>
      </c>
      <c r="G12" s="147">
        <v>5</v>
      </c>
      <c r="H12" s="151">
        <f t="shared" si="1"/>
        <v>33.333333333333329</v>
      </c>
      <c r="I12" s="147">
        <v>10</v>
      </c>
      <c r="J12" s="147">
        <v>0</v>
      </c>
      <c r="K12" s="151">
        <f t="shared" si="2"/>
        <v>0</v>
      </c>
      <c r="L12" s="147">
        <v>0</v>
      </c>
      <c r="M12" s="147">
        <v>0</v>
      </c>
      <c r="N12" s="151" t="s">
        <v>70</v>
      </c>
      <c r="O12" s="204">
        <v>98</v>
      </c>
      <c r="P12" s="205">
        <v>44</v>
      </c>
      <c r="Q12" s="151">
        <f t="shared" si="6"/>
        <v>44.897959183673471</v>
      </c>
      <c r="R12" s="147">
        <v>26</v>
      </c>
      <c r="S12" s="147">
        <v>40</v>
      </c>
      <c r="T12" s="147">
        <v>26</v>
      </c>
      <c r="U12" s="151">
        <f t="shared" si="9"/>
        <v>65</v>
      </c>
      <c r="V12" s="147">
        <v>38</v>
      </c>
      <c r="W12" s="147">
        <v>24</v>
      </c>
      <c r="X12" s="151">
        <f t="shared" si="11"/>
        <v>63.157894736842103</v>
      </c>
      <c r="Y12" s="35"/>
      <c r="Z12" s="36"/>
    </row>
    <row r="13" spans="1:26" s="37" customFormat="1" ht="16.5" customHeight="1" x14ac:dyDescent="0.25">
      <c r="A13" s="125" t="s">
        <v>50</v>
      </c>
      <c r="B13" s="147">
        <v>37</v>
      </c>
      <c r="C13" s="147">
        <v>51</v>
      </c>
      <c r="D13" s="147">
        <v>37</v>
      </c>
      <c r="E13" s="151">
        <f t="shared" si="12"/>
        <v>72.549019607843135</v>
      </c>
      <c r="F13" s="147">
        <v>9</v>
      </c>
      <c r="G13" s="147">
        <v>5</v>
      </c>
      <c r="H13" s="151">
        <f t="shared" si="1"/>
        <v>55.555555555555557</v>
      </c>
      <c r="I13" s="147">
        <v>4</v>
      </c>
      <c r="J13" s="147">
        <v>1</v>
      </c>
      <c r="K13" s="151">
        <f t="shared" si="2"/>
        <v>25</v>
      </c>
      <c r="L13" s="147">
        <v>0</v>
      </c>
      <c r="M13" s="147">
        <v>0</v>
      </c>
      <c r="N13" s="151" t="s">
        <v>70</v>
      </c>
      <c r="O13" s="204">
        <v>49</v>
      </c>
      <c r="P13" s="205">
        <v>34</v>
      </c>
      <c r="Q13" s="151">
        <f t="shared" si="6"/>
        <v>69.387755102040813</v>
      </c>
      <c r="R13" s="147">
        <v>6</v>
      </c>
      <c r="S13" s="147">
        <v>29</v>
      </c>
      <c r="T13" s="147">
        <v>6</v>
      </c>
      <c r="U13" s="151">
        <f t="shared" si="9"/>
        <v>20.689655172413794</v>
      </c>
      <c r="V13" s="147">
        <v>24</v>
      </c>
      <c r="W13" s="147">
        <v>5</v>
      </c>
      <c r="X13" s="151">
        <f t="shared" si="11"/>
        <v>20.833333333333336</v>
      </c>
      <c r="Y13" s="35"/>
      <c r="Z13" s="36"/>
    </row>
    <row r="14" spans="1:26" s="37" customFormat="1" ht="16.5" customHeight="1" x14ac:dyDescent="0.25">
      <c r="A14" s="125" t="s">
        <v>51</v>
      </c>
      <c r="B14" s="147">
        <v>93</v>
      </c>
      <c r="C14" s="147">
        <v>101</v>
      </c>
      <c r="D14" s="147">
        <v>93</v>
      </c>
      <c r="E14" s="151">
        <f t="shared" si="12"/>
        <v>92.079207920792086</v>
      </c>
      <c r="F14" s="147">
        <v>23</v>
      </c>
      <c r="G14" s="147">
        <v>23</v>
      </c>
      <c r="H14" s="151">
        <f t="shared" si="1"/>
        <v>100</v>
      </c>
      <c r="I14" s="147">
        <v>9</v>
      </c>
      <c r="J14" s="147">
        <v>6</v>
      </c>
      <c r="K14" s="151">
        <f t="shared" si="2"/>
        <v>66.666666666666657</v>
      </c>
      <c r="L14" s="147">
        <v>0</v>
      </c>
      <c r="M14" s="147">
        <v>2</v>
      </c>
      <c r="N14" s="151" t="s">
        <v>70</v>
      </c>
      <c r="O14" s="204">
        <v>101</v>
      </c>
      <c r="P14" s="205">
        <v>91</v>
      </c>
      <c r="Q14" s="151">
        <f t="shared" si="6"/>
        <v>90.099009900990097</v>
      </c>
      <c r="R14" s="147">
        <v>42</v>
      </c>
      <c r="S14" s="147">
        <v>38</v>
      </c>
      <c r="T14" s="147">
        <v>42</v>
      </c>
      <c r="U14" s="151">
        <f t="shared" si="9"/>
        <v>110.5263157894737</v>
      </c>
      <c r="V14" s="147">
        <v>38</v>
      </c>
      <c r="W14" s="147">
        <v>38</v>
      </c>
      <c r="X14" s="151">
        <f t="shared" si="11"/>
        <v>100</v>
      </c>
      <c r="Y14" s="35"/>
      <c r="Z14" s="36"/>
    </row>
    <row r="15" spans="1:26" s="37" customFormat="1" ht="16.5" customHeight="1" x14ac:dyDescent="0.25">
      <c r="A15" s="125" t="s">
        <v>52</v>
      </c>
      <c r="B15" s="147">
        <v>51</v>
      </c>
      <c r="C15" s="147">
        <v>77</v>
      </c>
      <c r="D15" s="147">
        <v>51</v>
      </c>
      <c r="E15" s="151">
        <f t="shared" si="12"/>
        <v>66.233766233766232</v>
      </c>
      <c r="F15" s="147">
        <v>15</v>
      </c>
      <c r="G15" s="147">
        <v>7</v>
      </c>
      <c r="H15" s="151">
        <f t="shared" si="1"/>
        <v>46.666666666666664</v>
      </c>
      <c r="I15" s="147">
        <v>2</v>
      </c>
      <c r="J15" s="147">
        <v>3</v>
      </c>
      <c r="K15" s="151">
        <f t="shared" si="2"/>
        <v>150</v>
      </c>
      <c r="L15" s="147">
        <v>0</v>
      </c>
      <c r="M15" s="147">
        <v>0</v>
      </c>
      <c r="N15" s="151" t="s">
        <v>70</v>
      </c>
      <c r="O15" s="204">
        <v>69</v>
      </c>
      <c r="P15" s="205">
        <v>47</v>
      </c>
      <c r="Q15" s="151">
        <f t="shared" si="6"/>
        <v>68.115942028985515</v>
      </c>
      <c r="R15" s="147">
        <v>23</v>
      </c>
      <c r="S15" s="147">
        <v>23</v>
      </c>
      <c r="T15" s="147">
        <v>23</v>
      </c>
      <c r="U15" s="151">
        <f t="shared" si="9"/>
        <v>100</v>
      </c>
      <c r="V15" s="147">
        <v>19</v>
      </c>
      <c r="W15" s="147">
        <v>22</v>
      </c>
      <c r="X15" s="151">
        <f t="shared" si="11"/>
        <v>115.78947368421053</v>
      </c>
      <c r="Y15" s="35"/>
      <c r="Z15" s="36"/>
    </row>
    <row r="16" spans="1:26" s="37" customFormat="1" ht="16.5" customHeight="1" x14ac:dyDescent="0.25">
      <c r="A16" s="125" t="s">
        <v>53</v>
      </c>
      <c r="B16" s="147">
        <v>63</v>
      </c>
      <c r="C16" s="147">
        <v>78</v>
      </c>
      <c r="D16" s="147">
        <v>62</v>
      </c>
      <c r="E16" s="151">
        <f t="shared" si="12"/>
        <v>79.487179487179489</v>
      </c>
      <c r="F16" s="147">
        <v>15</v>
      </c>
      <c r="G16" s="147">
        <v>16</v>
      </c>
      <c r="H16" s="151">
        <f t="shared" si="1"/>
        <v>106.66666666666667</v>
      </c>
      <c r="I16" s="147">
        <v>10</v>
      </c>
      <c r="J16" s="147">
        <v>7</v>
      </c>
      <c r="K16" s="151">
        <f t="shared" si="2"/>
        <v>70</v>
      </c>
      <c r="L16" s="147">
        <v>0</v>
      </c>
      <c r="M16" s="147">
        <v>1</v>
      </c>
      <c r="N16" s="151" t="s">
        <v>70</v>
      </c>
      <c r="O16" s="204">
        <v>76</v>
      </c>
      <c r="P16" s="205">
        <v>60</v>
      </c>
      <c r="Q16" s="151">
        <f t="shared" si="6"/>
        <v>78.94736842105263</v>
      </c>
      <c r="R16" s="147">
        <v>34</v>
      </c>
      <c r="S16" s="147">
        <v>33</v>
      </c>
      <c r="T16" s="147">
        <v>32</v>
      </c>
      <c r="U16" s="151">
        <f t="shared" si="9"/>
        <v>96.969696969696969</v>
      </c>
      <c r="V16" s="147">
        <v>32</v>
      </c>
      <c r="W16" s="147">
        <v>28</v>
      </c>
      <c r="X16" s="151">
        <f t="shared" si="11"/>
        <v>87.5</v>
      </c>
      <c r="Y16" s="35"/>
      <c r="Z16" s="36"/>
    </row>
    <row r="17" spans="1:26" s="37" customFormat="1" ht="16.5" customHeight="1" x14ac:dyDescent="0.25">
      <c r="A17" s="125" t="s">
        <v>54</v>
      </c>
      <c r="B17" s="147">
        <v>53</v>
      </c>
      <c r="C17" s="147">
        <v>48</v>
      </c>
      <c r="D17" s="147">
        <v>52</v>
      </c>
      <c r="E17" s="151">
        <f t="shared" si="12"/>
        <v>108.33333333333333</v>
      </c>
      <c r="F17" s="147">
        <v>11</v>
      </c>
      <c r="G17" s="147">
        <v>10</v>
      </c>
      <c r="H17" s="151">
        <f t="shared" si="1"/>
        <v>90.909090909090907</v>
      </c>
      <c r="I17" s="147">
        <v>4</v>
      </c>
      <c r="J17" s="147">
        <v>4</v>
      </c>
      <c r="K17" s="151">
        <f t="shared" si="2"/>
        <v>100</v>
      </c>
      <c r="L17" s="147">
        <v>6</v>
      </c>
      <c r="M17" s="147">
        <v>0</v>
      </c>
      <c r="N17" s="151">
        <f t="shared" ref="N17" si="14">M17/L17*100</f>
        <v>0</v>
      </c>
      <c r="O17" s="204">
        <v>47</v>
      </c>
      <c r="P17" s="205">
        <v>51</v>
      </c>
      <c r="Q17" s="151">
        <f t="shared" si="6"/>
        <v>108.51063829787233</v>
      </c>
      <c r="R17" s="147">
        <v>29</v>
      </c>
      <c r="S17" s="147">
        <v>20</v>
      </c>
      <c r="T17" s="147">
        <v>28</v>
      </c>
      <c r="U17" s="151">
        <f t="shared" si="9"/>
        <v>140</v>
      </c>
      <c r="V17" s="147">
        <v>18</v>
      </c>
      <c r="W17" s="147">
        <v>24</v>
      </c>
      <c r="X17" s="151">
        <f t="shared" si="11"/>
        <v>133.33333333333331</v>
      </c>
      <c r="Y17" s="35"/>
      <c r="Z17" s="36"/>
    </row>
    <row r="18" spans="1:26" s="37" customFormat="1" ht="16.5" customHeight="1" x14ac:dyDescent="0.25">
      <c r="A18" s="125" t="s">
        <v>55</v>
      </c>
      <c r="B18" s="147">
        <v>43</v>
      </c>
      <c r="C18" s="147">
        <v>73</v>
      </c>
      <c r="D18" s="147">
        <v>43</v>
      </c>
      <c r="E18" s="151">
        <f t="shared" si="12"/>
        <v>58.904109589041099</v>
      </c>
      <c r="F18" s="147">
        <v>16</v>
      </c>
      <c r="G18" s="147">
        <v>12</v>
      </c>
      <c r="H18" s="151">
        <f t="shared" si="1"/>
        <v>75</v>
      </c>
      <c r="I18" s="147">
        <v>9</v>
      </c>
      <c r="J18" s="147">
        <v>3</v>
      </c>
      <c r="K18" s="151">
        <f t="shared" si="2"/>
        <v>33.333333333333329</v>
      </c>
      <c r="L18" s="147">
        <v>0</v>
      </c>
      <c r="M18" s="147">
        <v>1</v>
      </c>
      <c r="N18" s="151" t="s">
        <v>70</v>
      </c>
      <c r="O18" s="204">
        <v>72</v>
      </c>
      <c r="P18" s="205">
        <v>42</v>
      </c>
      <c r="Q18" s="151">
        <f t="shared" si="6"/>
        <v>58.333333333333336</v>
      </c>
      <c r="R18" s="147">
        <v>16</v>
      </c>
      <c r="S18" s="147">
        <v>26</v>
      </c>
      <c r="T18" s="147">
        <v>16</v>
      </c>
      <c r="U18" s="151">
        <f t="shared" si="9"/>
        <v>61.53846153846154</v>
      </c>
      <c r="V18" s="147">
        <v>24</v>
      </c>
      <c r="W18" s="147">
        <v>15</v>
      </c>
      <c r="X18" s="151">
        <f t="shared" si="11"/>
        <v>62.5</v>
      </c>
      <c r="Y18" s="35"/>
      <c r="Z18" s="36"/>
    </row>
    <row r="19" spans="1:26" s="37" customFormat="1" ht="16.5" customHeight="1" x14ac:dyDescent="0.25">
      <c r="A19" s="125" t="s">
        <v>56</v>
      </c>
      <c r="B19" s="147">
        <v>36</v>
      </c>
      <c r="C19" s="147">
        <v>46</v>
      </c>
      <c r="D19" s="147">
        <v>36</v>
      </c>
      <c r="E19" s="151">
        <f t="shared" si="12"/>
        <v>78.260869565217391</v>
      </c>
      <c r="F19" s="147">
        <v>18</v>
      </c>
      <c r="G19" s="147">
        <v>14</v>
      </c>
      <c r="H19" s="151">
        <f t="shared" si="1"/>
        <v>77.777777777777786</v>
      </c>
      <c r="I19" s="147">
        <v>4</v>
      </c>
      <c r="J19" s="147">
        <v>3</v>
      </c>
      <c r="K19" s="151">
        <f t="shared" si="2"/>
        <v>75</v>
      </c>
      <c r="L19" s="147">
        <v>1</v>
      </c>
      <c r="M19" s="147">
        <v>0</v>
      </c>
      <c r="N19" s="151">
        <f t="shared" ref="N19" si="15">M19/L19*100</f>
        <v>0</v>
      </c>
      <c r="O19" s="204">
        <v>45</v>
      </c>
      <c r="P19" s="205">
        <v>33</v>
      </c>
      <c r="Q19" s="151">
        <f t="shared" si="6"/>
        <v>73.333333333333329</v>
      </c>
      <c r="R19" s="147">
        <v>14</v>
      </c>
      <c r="S19" s="147">
        <v>20</v>
      </c>
      <c r="T19" s="147">
        <v>14</v>
      </c>
      <c r="U19" s="151">
        <f t="shared" si="9"/>
        <v>70</v>
      </c>
      <c r="V19" s="147">
        <v>19</v>
      </c>
      <c r="W19" s="147">
        <v>13</v>
      </c>
      <c r="X19" s="151">
        <f t="shared" si="11"/>
        <v>68.421052631578945</v>
      </c>
      <c r="Y19" s="35"/>
      <c r="Z19" s="36"/>
    </row>
    <row r="20" spans="1:26" s="37" customFormat="1" ht="16.5" customHeight="1" x14ac:dyDescent="0.25">
      <c r="A20" s="125" t="s">
        <v>57</v>
      </c>
      <c r="B20" s="147">
        <v>53</v>
      </c>
      <c r="C20" s="147">
        <v>64</v>
      </c>
      <c r="D20" s="147">
        <v>52</v>
      </c>
      <c r="E20" s="151">
        <f t="shared" si="12"/>
        <v>81.25</v>
      </c>
      <c r="F20" s="147">
        <v>7</v>
      </c>
      <c r="G20" s="147">
        <v>10</v>
      </c>
      <c r="H20" s="151">
        <f t="shared" si="1"/>
        <v>142.85714285714286</v>
      </c>
      <c r="I20" s="147">
        <v>5</v>
      </c>
      <c r="J20" s="147">
        <v>3</v>
      </c>
      <c r="K20" s="151">
        <f t="shared" si="2"/>
        <v>60</v>
      </c>
      <c r="L20" s="147">
        <v>0</v>
      </c>
      <c r="M20" s="147">
        <v>0</v>
      </c>
      <c r="N20" s="151" t="s">
        <v>70</v>
      </c>
      <c r="O20" s="204">
        <v>63</v>
      </c>
      <c r="P20" s="205">
        <v>49</v>
      </c>
      <c r="Q20" s="151">
        <f t="shared" si="6"/>
        <v>77.777777777777786</v>
      </c>
      <c r="R20" s="147">
        <v>27</v>
      </c>
      <c r="S20" s="147">
        <v>29</v>
      </c>
      <c r="T20" s="147">
        <v>27</v>
      </c>
      <c r="U20" s="151">
        <f t="shared" si="9"/>
        <v>93.103448275862064</v>
      </c>
      <c r="V20" s="147">
        <v>29</v>
      </c>
      <c r="W20" s="147">
        <v>24</v>
      </c>
      <c r="X20" s="151">
        <f t="shared" si="11"/>
        <v>82.758620689655174</v>
      </c>
      <c r="Y20" s="35"/>
      <c r="Z20" s="36"/>
    </row>
    <row r="21" spans="1:26" s="37" customFormat="1" ht="16.5" customHeight="1" x14ac:dyDescent="0.25">
      <c r="A21" s="125" t="s">
        <v>58</v>
      </c>
      <c r="B21" s="147">
        <v>41</v>
      </c>
      <c r="C21" s="147">
        <v>49</v>
      </c>
      <c r="D21" s="147">
        <v>41</v>
      </c>
      <c r="E21" s="151">
        <f t="shared" si="12"/>
        <v>83.673469387755105</v>
      </c>
      <c r="F21" s="147">
        <v>14</v>
      </c>
      <c r="G21" s="147">
        <v>6</v>
      </c>
      <c r="H21" s="151">
        <f t="shared" si="1"/>
        <v>42.857142857142854</v>
      </c>
      <c r="I21" s="147">
        <v>12</v>
      </c>
      <c r="J21" s="147">
        <v>4</v>
      </c>
      <c r="K21" s="151">
        <f t="shared" si="2"/>
        <v>33.333333333333329</v>
      </c>
      <c r="L21" s="147">
        <v>0</v>
      </c>
      <c r="M21" s="147">
        <v>0</v>
      </c>
      <c r="N21" s="151" t="s">
        <v>70</v>
      </c>
      <c r="O21" s="204">
        <v>45</v>
      </c>
      <c r="P21" s="205">
        <v>41</v>
      </c>
      <c r="Q21" s="151">
        <f t="shared" si="6"/>
        <v>91.111111111111114</v>
      </c>
      <c r="R21" s="147">
        <v>18</v>
      </c>
      <c r="S21" s="147">
        <v>18</v>
      </c>
      <c r="T21" s="147">
        <v>18</v>
      </c>
      <c r="U21" s="151">
        <f t="shared" si="9"/>
        <v>100</v>
      </c>
      <c r="V21" s="147">
        <v>18</v>
      </c>
      <c r="W21" s="147">
        <v>18</v>
      </c>
      <c r="X21" s="151">
        <f t="shared" si="11"/>
        <v>100</v>
      </c>
      <c r="Y21" s="35"/>
      <c r="Z21" s="36"/>
    </row>
    <row r="22" spans="1:26" s="37" customFormat="1" ht="16.5" customHeight="1" x14ac:dyDescent="0.25">
      <c r="A22" s="125" t="s">
        <v>59</v>
      </c>
      <c r="B22" s="147">
        <v>179</v>
      </c>
      <c r="C22" s="147">
        <v>213</v>
      </c>
      <c r="D22" s="147">
        <v>176</v>
      </c>
      <c r="E22" s="151">
        <f t="shared" si="12"/>
        <v>82.629107981220656</v>
      </c>
      <c r="F22" s="147">
        <v>41</v>
      </c>
      <c r="G22" s="147">
        <v>35</v>
      </c>
      <c r="H22" s="151">
        <f t="shared" si="1"/>
        <v>85.365853658536579</v>
      </c>
      <c r="I22" s="147">
        <v>17</v>
      </c>
      <c r="J22" s="147">
        <v>6</v>
      </c>
      <c r="K22" s="151">
        <f t="shared" si="2"/>
        <v>35.294117647058826</v>
      </c>
      <c r="L22" s="147">
        <v>5</v>
      </c>
      <c r="M22" s="147">
        <v>0</v>
      </c>
      <c r="N22" s="151">
        <f t="shared" ref="N22:N23" si="16">M22/L22*100</f>
        <v>0</v>
      </c>
      <c r="O22" s="204">
        <v>203</v>
      </c>
      <c r="P22" s="205">
        <v>164</v>
      </c>
      <c r="Q22" s="151">
        <f t="shared" si="6"/>
        <v>80.78817733990148</v>
      </c>
      <c r="R22" s="147">
        <v>67</v>
      </c>
      <c r="S22" s="147">
        <v>95</v>
      </c>
      <c r="T22" s="147">
        <v>67</v>
      </c>
      <c r="U22" s="151">
        <f t="shared" si="9"/>
        <v>70.526315789473685</v>
      </c>
      <c r="V22" s="147">
        <v>85</v>
      </c>
      <c r="W22" s="147">
        <v>62</v>
      </c>
      <c r="X22" s="151">
        <f t="shared" si="11"/>
        <v>72.941176470588232</v>
      </c>
      <c r="Y22" s="35"/>
      <c r="Z22" s="36"/>
    </row>
    <row r="23" spans="1:26" s="37" customFormat="1" ht="16.5" customHeight="1" x14ac:dyDescent="0.25">
      <c r="A23" s="125" t="s">
        <v>60</v>
      </c>
      <c r="B23" s="147">
        <v>130</v>
      </c>
      <c r="C23" s="147">
        <v>155</v>
      </c>
      <c r="D23" s="147">
        <v>127</v>
      </c>
      <c r="E23" s="151">
        <f t="shared" si="12"/>
        <v>81.935483870967744</v>
      </c>
      <c r="F23" s="147">
        <v>42</v>
      </c>
      <c r="G23" s="147">
        <v>22</v>
      </c>
      <c r="H23" s="151">
        <f t="shared" si="1"/>
        <v>52.380952380952387</v>
      </c>
      <c r="I23" s="147">
        <v>26</v>
      </c>
      <c r="J23" s="147">
        <v>16</v>
      </c>
      <c r="K23" s="151">
        <f t="shared" si="2"/>
        <v>61.53846153846154</v>
      </c>
      <c r="L23" s="147">
        <v>1</v>
      </c>
      <c r="M23" s="147">
        <v>0</v>
      </c>
      <c r="N23" s="151">
        <f t="shared" si="16"/>
        <v>0</v>
      </c>
      <c r="O23" s="204">
        <v>154</v>
      </c>
      <c r="P23" s="204">
        <v>125</v>
      </c>
      <c r="Q23" s="151">
        <f t="shared" si="6"/>
        <v>81.168831168831161</v>
      </c>
      <c r="R23" s="147">
        <v>68</v>
      </c>
      <c r="S23" s="147">
        <v>63</v>
      </c>
      <c r="T23" s="147">
        <v>67</v>
      </c>
      <c r="U23" s="151">
        <f t="shared" si="9"/>
        <v>106.34920634920636</v>
      </c>
      <c r="V23" s="147">
        <v>61</v>
      </c>
      <c r="W23" s="147">
        <v>65</v>
      </c>
      <c r="X23" s="151">
        <f t="shared" si="11"/>
        <v>106.55737704918033</v>
      </c>
      <c r="Y23" s="35"/>
      <c r="Z23" s="36"/>
    </row>
    <row r="24" spans="1:26" ht="41.25" customHeight="1" x14ac:dyDescent="0.2">
      <c r="A24" s="39"/>
      <c r="B24" s="230" t="s">
        <v>77</v>
      </c>
      <c r="C24" s="230"/>
      <c r="D24" s="230"/>
      <c r="E24" s="230"/>
      <c r="F24" s="230"/>
      <c r="G24" s="230"/>
      <c r="H24" s="230"/>
      <c r="I24" s="230"/>
      <c r="J24" s="230"/>
      <c r="K24" s="230"/>
      <c r="L24" s="167"/>
      <c r="M24" s="167"/>
      <c r="N24" s="41"/>
      <c r="O24" s="41"/>
      <c r="P24" s="41"/>
      <c r="Q24" s="41"/>
      <c r="R24" s="41"/>
      <c r="S24" s="41"/>
      <c r="T24" s="41"/>
      <c r="U24" s="41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</sheetData>
  <mergeCells count="10">
    <mergeCell ref="B24:K24"/>
    <mergeCell ref="V3:X3"/>
    <mergeCell ref="O3:Q3"/>
    <mergeCell ref="L3:N3"/>
    <mergeCell ref="S3:U3"/>
    <mergeCell ref="A3:A4"/>
    <mergeCell ref="C3:E3"/>
    <mergeCell ref="F3:H3"/>
    <mergeCell ref="I3:K3"/>
    <mergeCell ref="B1:K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I10" sqref="I10"/>
    </sheetView>
  </sheetViews>
  <sheetFormatPr defaultColWidth="8" defaultRowHeight="12.75" x14ac:dyDescent="0.2"/>
  <cols>
    <col min="1" max="1" width="61.7109375" style="3" customWidth="1"/>
    <col min="2" max="2" width="19.140625" style="15" customWidth="1"/>
    <col min="3" max="3" width="19.42578125" style="15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15" t="s">
        <v>63</v>
      </c>
      <c r="B1" s="215"/>
      <c r="C1" s="215"/>
      <c r="D1" s="215"/>
      <c r="E1" s="215"/>
    </row>
    <row r="2" spans="1:9" ht="9.75" customHeight="1" x14ac:dyDescent="0.2">
      <c r="A2" s="241"/>
      <c r="B2" s="241"/>
      <c r="C2" s="241"/>
      <c r="D2" s="241"/>
      <c r="E2" s="241"/>
    </row>
    <row r="3" spans="1:9" s="4" customFormat="1" ht="23.25" customHeight="1" x14ac:dyDescent="0.25">
      <c r="A3" s="220" t="s">
        <v>0</v>
      </c>
      <c r="B3" s="216" t="s">
        <v>94</v>
      </c>
      <c r="C3" s="216" t="s">
        <v>95</v>
      </c>
      <c r="D3" s="242" t="s">
        <v>1</v>
      </c>
      <c r="E3" s="243"/>
    </row>
    <row r="4" spans="1:9" s="4" customFormat="1" ht="30" x14ac:dyDescent="0.25">
      <c r="A4" s="221"/>
      <c r="B4" s="217"/>
      <c r="C4" s="217"/>
      <c r="D4" s="5" t="s">
        <v>2</v>
      </c>
      <c r="E4" s="6" t="s">
        <v>41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76</v>
      </c>
      <c r="B6" s="132" t="s">
        <v>75</v>
      </c>
      <c r="C6" s="132">
        <v>300</v>
      </c>
      <c r="D6" s="132" t="s">
        <v>70</v>
      </c>
      <c r="E6" s="132" t="s">
        <v>70</v>
      </c>
      <c r="I6" s="12"/>
    </row>
    <row r="7" spans="1:9" s="4" customFormat="1" ht="29.25" customHeight="1" x14ac:dyDescent="0.25">
      <c r="A7" s="10" t="s">
        <v>36</v>
      </c>
      <c r="B7" s="135">
        <v>439</v>
      </c>
      <c r="C7" s="133">
        <v>295</v>
      </c>
      <c r="D7" s="16">
        <f t="shared" ref="D7:D11" si="0">C7/B7*100</f>
        <v>67.198177676537583</v>
      </c>
      <c r="E7" s="128">
        <f t="shared" ref="E7:E11" si="1">C7-B7</f>
        <v>-144</v>
      </c>
      <c r="I7" s="12"/>
    </row>
    <row r="8" spans="1:9" s="4" customFormat="1" ht="48.75" customHeight="1" x14ac:dyDescent="0.25">
      <c r="A8" s="13" t="s">
        <v>37</v>
      </c>
      <c r="B8" s="135">
        <v>86</v>
      </c>
      <c r="C8" s="133">
        <v>118</v>
      </c>
      <c r="D8" s="16">
        <f t="shared" si="0"/>
        <v>137.2093023255814</v>
      </c>
      <c r="E8" s="128">
        <f t="shared" si="1"/>
        <v>32</v>
      </c>
      <c r="I8" s="12"/>
    </row>
    <row r="9" spans="1:9" s="4" customFormat="1" ht="34.5" customHeight="1" x14ac:dyDescent="0.25">
      <c r="A9" s="14" t="s">
        <v>38</v>
      </c>
      <c r="B9" s="135">
        <v>13</v>
      </c>
      <c r="C9" s="133">
        <v>7</v>
      </c>
      <c r="D9" s="16">
        <f t="shared" si="0"/>
        <v>53.846153846153847</v>
      </c>
      <c r="E9" s="128">
        <f t="shared" si="1"/>
        <v>-6</v>
      </c>
      <c r="I9" s="12"/>
    </row>
    <row r="10" spans="1:9" s="4" customFormat="1" ht="48.75" customHeight="1" x14ac:dyDescent="0.25">
      <c r="A10" s="14" t="s">
        <v>29</v>
      </c>
      <c r="B10" s="135">
        <v>7</v>
      </c>
      <c r="C10" s="133">
        <v>0</v>
      </c>
      <c r="D10" s="16">
        <f t="shared" si="0"/>
        <v>0</v>
      </c>
      <c r="E10" s="128">
        <f t="shared" si="1"/>
        <v>-7</v>
      </c>
      <c r="I10" s="12"/>
    </row>
    <row r="11" spans="1:9" s="4" customFormat="1" ht="54.75" customHeight="1" x14ac:dyDescent="0.25">
      <c r="A11" s="14" t="s">
        <v>39</v>
      </c>
      <c r="B11" s="136">
        <v>412</v>
      </c>
      <c r="C11" s="126">
        <v>264</v>
      </c>
      <c r="D11" s="16">
        <f t="shared" si="0"/>
        <v>64.077669902912632</v>
      </c>
      <c r="E11" s="128">
        <f t="shared" si="1"/>
        <v>-148</v>
      </c>
      <c r="I11" s="12"/>
    </row>
    <row r="12" spans="1:9" s="4" customFormat="1" ht="12.75" customHeight="1" x14ac:dyDescent="0.25">
      <c r="A12" s="223" t="s">
        <v>4</v>
      </c>
      <c r="B12" s="224"/>
      <c r="C12" s="224"/>
      <c r="D12" s="224"/>
      <c r="E12" s="224"/>
      <c r="I12" s="12"/>
    </row>
    <row r="13" spans="1:9" s="4" customFormat="1" ht="18" customHeight="1" x14ac:dyDescent="0.25">
      <c r="A13" s="225"/>
      <c r="B13" s="226"/>
      <c r="C13" s="226"/>
      <c r="D13" s="226"/>
      <c r="E13" s="226"/>
      <c r="I13" s="12"/>
    </row>
    <row r="14" spans="1:9" s="4" customFormat="1" ht="20.25" customHeight="1" x14ac:dyDescent="0.25">
      <c r="A14" s="220" t="s">
        <v>0</v>
      </c>
      <c r="B14" s="227" t="s">
        <v>96</v>
      </c>
      <c r="C14" s="227" t="s">
        <v>97</v>
      </c>
      <c r="D14" s="242" t="s">
        <v>1</v>
      </c>
      <c r="E14" s="243"/>
      <c r="I14" s="12"/>
    </row>
    <row r="15" spans="1:9" ht="27.75" customHeight="1" x14ac:dyDescent="0.2">
      <c r="A15" s="221"/>
      <c r="B15" s="227"/>
      <c r="C15" s="227"/>
      <c r="D15" s="18" t="s">
        <v>2</v>
      </c>
      <c r="E15" s="6" t="s">
        <v>42</v>
      </c>
      <c r="I15" s="12"/>
    </row>
    <row r="16" spans="1:9" ht="28.5" customHeight="1" x14ac:dyDescent="0.2">
      <c r="A16" s="10" t="s">
        <v>76</v>
      </c>
      <c r="B16" s="132" t="s">
        <v>75</v>
      </c>
      <c r="C16" s="165">
        <v>44</v>
      </c>
      <c r="D16" s="132" t="s">
        <v>70</v>
      </c>
      <c r="E16" s="132" t="s">
        <v>70</v>
      </c>
      <c r="I16" s="12"/>
    </row>
    <row r="17" spans="1:9" ht="25.5" customHeight="1" x14ac:dyDescent="0.2">
      <c r="A17" s="1" t="s">
        <v>36</v>
      </c>
      <c r="B17" s="136">
        <v>173</v>
      </c>
      <c r="C17" s="126">
        <v>44</v>
      </c>
      <c r="D17" s="148">
        <f t="shared" ref="D17:D18" si="2">C17/B17*100</f>
        <v>25.433526011560691</v>
      </c>
      <c r="E17" s="149">
        <f t="shared" ref="E17:E18" si="3">C17-B17</f>
        <v>-129</v>
      </c>
      <c r="I17" s="12"/>
    </row>
    <row r="18" spans="1:9" ht="27.75" customHeight="1" x14ac:dyDescent="0.2">
      <c r="A18" s="1" t="s">
        <v>40</v>
      </c>
      <c r="B18" s="136">
        <v>160</v>
      </c>
      <c r="C18" s="126">
        <v>40</v>
      </c>
      <c r="D18" s="148">
        <f t="shared" si="2"/>
        <v>25</v>
      </c>
      <c r="E18" s="149">
        <f t="shared" si="3"/>
        <v>-120</v>
      </c>
      <c r="I18" s="12"/>
    </row>
    <row r="19" spans="1:9" ht="51" customHeight="1" x14ac:dyDescent="0.2">
      <c r="A19" s="222" t="s">
        <v>77</v>
      </c>
      <c r="B19" s="222"/>
      <c r="C19" s="222"/>
      <c r="D19" s="222"/>
      <c r="E19" s="222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topLeftCell="G1" zoomScale="85" zoomScaleNormal="85" zoomScaleSheetLayoutView="85" workbookViewId="0">
      <selection activeCell="K30" sqref="K30"/>
    </sheetView>
  </sheetViews>
  <sheetFormatPr defaultRowHeight="15.75" x14ac:dyDescent="0.25"/>
  <cols>
    <col min="1" max="1" width="18.7109375" style="56" customWidth="1"/>
    <col min="2" max="2" width="12.85546875" style="56" customWidth="1"/>
    <col min="3" max="4" width="10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3" width="8.7109375" style="57" customWidth="1"/>
    <col min="14" max="14" width="9.7109375" style="57" customWidth="1"/>
    <col min="15" max="16" width="8.7109375" style="54" customWidth="1"/>
    <col min="17" max="17" width="8.7109375" style="57" customWidth="1"/>
    <col min="18" max="18" width="18.570312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60" customHeight="1" x14ac:dyDescent="0.25">
      <c r="A1" s="107"/>
      <c r="B1" s="244" t="s">
        <v>98</v>
      </c>
      <c r="C1" s="244"/>
      <c r="D1" s="244"/>
      <c r="E1" s="244"/>
      <c r="F1" s="244"/>
      <c r="G1" s="244"/>
      <c r="H1" s="244"/>
      <c r="I1" s="244"/>
      <c r="J1" s="244"/>
      <c r="K1" s="244"/>
      <c r="L1" s="43"/>
      <c r="M1" s="43"/>
      <c r="N1" s="43"/>
      <c r="O1" s="44"/>
      <c r="P1" s="44"/>
      <c r="Q1" s="45"/>
      <c r="R1" s="44"/>
      <c r="S1" s="44"/>
      <c r="T1" s="44"/>
      <c r="U1" s="46"/>
      <c r="W1" s="49"/>
      <c r="X1" s="120" t="s">
        <v>22</v>
      </c>
    </row>
    <row r="2" spans="1:25" s="47" customFormat="1" ht="13.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9" t="s">
        <v>7</v>
      </c>
      <c r="X2" s="49"/>
    </row>
    <row r="3" spans="1:25" s="47" customFormat="1" ht="56.25" customHeight="1" x14ac:dyDescent="0.2">
      <c r="A3" s="168"/>
      <c r="B3" s="163" t="s">
        <v>72</v>
      </c>
      <c r="C3" s="245" t="s">
        <v>8</v>
      </c>
      <c r="D3" s="245"/>
      <c r="E3" s="245"/>
      <c r="F3" s="245" t="s">
        <v>19</v>
      </c>
      <c r="G3" s="245"/>
      <c r="H3" s="245"/>
      <c r="I3" s="245" t="s">
        <v>15</v>
      </c>
      <c r="J3" s="245"/>
      <c r="K3" s="245"/>
      <c r="L3" s="245" t="s">
        <v>9</v>
      </c>
      <c r="M3" s="245"/>
      <c r="N3" s="245"/>
      <c r="O3" s="245" t="s">
        <v>10</v>
      </c>
      <c r="P3" s="245"/>
      <c r="Q3" s="245"/>
      <c r="R3" s="172" t="s">
        <v>74</v>
      </c>
      <c r="S3" s="246" t="s">
        <v>17</v>
      </c>
      <c r="T3" s="246"/>
      <c r="U3" s="246"/>
      <c r="V3" s="245" t="s">
        <v>16</v>
      </c>
      <c r="W3" s="245"/>
      <c r="X3" s="245"/>
    </row>
    <row r="4" spans="1:25" s="50" customFormat="1" ht="30" customHeight="1" x14ac:dyDescent="0.2">
      <c r="A4" s="169"/>
      <c r="B4" s="178" t="s">
        <v>71</v>
      </c>
      <c r="C4" s="178" t="s">
        <v>66</v>
      </c>
      <c r="D4" s="178" t="s">
        <v>71</v>
      </c>
      <c r="E4" s="171" t="s">
        <v>2</v>
      </c>
      <c r="F4" s="178" t="s">
        <v>66</v>
      </c>
      <c r="G4" s="178" t="s">
        <v>71</v>
      </c>
      <c r="H4" s="171" t="s">
        <v>2</v>
      </c>
      <c r="I4" s="178" t="s">
        <v>66</v>
      </c>
      <c r="J4" s="178" t="s">
        <v>71</v>
      </c>
      <c r="K4" s="171" t="s">
        <v>2</v>
      </c>
      <c r="L4" s="178" t="s">
        <v>66</v>
      </c>
      <c r="M4" s="178" t="s">
        <v>71</v>
      </c>
      <c r="N4" s="171" t="s">
        <v>2</v>
      </c>
      <c r="O4" s="178" t="s">
        <v>66</v>
      </c>
      <c r="P4" s="178" t="s">
        <v>71</v>
      </c>
      <c r="Q4" s="171" t="s">
        <v>2</v>
      </c>
      <c r="R4" s="170" t="s">
        <v>71</v>
      </c>
      <c r="S4" s="178" t="s">
        <v>66</v>
      </c>
      <c r="T4" s="178" t="s">
        <v>71</v>
      </c>
      <c r="U4" s="171" t="s">
        <v>2</v>
      </c>
      <c r="V4" s="178" t="s">
        <v>66</v>
      </c>
      <c r="W4" s="178" t="s">
        <v>71</v>
      </c>
      <c r="X4" s="171" t="s">
        <v>2</v>
      </c>
    </row>
    <row r="5" spans="1:25" s="174" customFormat="1" ht="12.75" customHeight="1" x14ac:dyDescent="0.25">
      <c r="A5" s="173" t="s">
        <v>3</v>
      </c>
      <c r="B5" s="173">
        <v>1</v>
      </c>
      <c r="C5" s="173">
        <v>2</v>
      </c>
      <c r="D5" s="173">
        <v>3</v>
      </c>
      <c r="E5" s="173">
        <v>4</v>
      </c>
      <c r="F5" s="173">
        <v>5</v>
      </c>
      <c r="G5" s="173">
        <v>6</v>
      </c>
      <c r="H5" s="173">
        <v>7</v>
      </c>
      <c r="I5" s="173">
        <v>8</v>
      </c>
      <c r="J5" s="173">
        <v>9</v>
      </c>
      <c r="K5" s="173">
        <v>10</v>
      </c>
      <c r="L5" s="173">
        <v>11</v>
      </c>
      <c r="M5" s="173">
        <v>12</v>
      </c>
      <c r="N5" s="173">
        <v>13</v>
      </c>
      <c r="O5" s="173">
        <v>14</v>
      </c>
      <c r="P5" s="173">
        <v>15</v>
      </c>
      <c r="Q5" s="173">
        <v>16</v>
      </c>
      <c r="R5" s="173">
        <v>17</v>
      </c>
      <c r="S5" s="173">
        <v>18</v>
      </c>
      <c r="T5" s="173">
        <v>19</v>
      </c>
      <c r="U5" s="173">
        <v>20</v>
      </c>
      <c r="V5" s="173">
        <v>21</v>
      </c>
      <c r="W5" s="173">
        <v>22</v>
      </c>
      <c r="X5" s="173">
        <v>23</v>
      </c>
    </row>
    <row r="6" spans="1:25" s="159" customFormat="1" ht="19.149999999999999" customHeight="1" x14ac:dyDescent="0.25">
      <c r="A6" s="124" t="s">
        <v>43</v>
      </c>
      <c r="B6" s="139">
        <f>SUM(B7:B23)</f>
        <v>300</v>
      </c>
      <c r="C6" s="139">
        <f t="shared" ref="C6:D6" si="0">SUM(C7:C23)</f>
        <v>439</v>
      </c>
      <c r="D6" s="139">
        <f t="shared" si="0"/>
        <v>295</v>
      </c>
      <c r="E6" s="140">
        <f t="shared" ref="E6:E23" si="1">D6/C6*100</f>
        <v>67.198177676537583</v>
      </c>
      <c r="F6" s="139">
        <f t="shared" ref="F6:G6" si="2">SUM(F7:F23)</f>
        <v>86</v>
      </c>
      <c r="G6" s="139">
        <f t="shared" si="2"/>
        <v>118</v>
      </c>
      <c r="H6" s="140">
        <f t="shared" ref="H6:H10" si="3">G6/F6*100</f>
        <v>137.2093023255814</v>
      </c>
      <c r="I6" s="139">
        <f t="shared" ref="I6:J6" si="4">SUM(I7:I23)</f>
        <v>13</v>
      </c>
      <c r="J6" s="139">
        <f t="shared" si="4"/>
        <v>7</v>
      </c>
      <c r="K6" s="140">
        <f t="shared" ref="K6" si="5">J6/I6*100</f>
        <v>53.846153846153847</v>
      </c>
      <c r="L6" s="139">
        <f t="shared" ref="L6:M6" si="6">SUM(L7:L23)</f>
        <v>7</v>
      </c>
      <c r="M6" s="139">
        <f t="shared" si="6"/>
        <v>0</v>
      </c>
      <c r="N6" s="140">
        <f t="shared" ref="N6" si="7">M6/L6*100</f>
        <v>0</v>
      </c>
      <c r="O6" s="139">
        <f t="shared" ref="O6:P6" si="8">SUM(O7:O23)</f>
        <v>412</v>
      </c>
      <c r="P6" s="139">
        <f t="shared" si="8"/>
        <v>264</v>
      </c>
      <c r="Q6" s="140">
        <f t="shared" ref="Q6:Q23" si="9">P6/O6*100</f>
        <v>64.077669902912632</v>
      </c>
      <c r="R6" s="139">
        <f t="shared" ref="R6" si="10">SUM(R7:R23)</f>
        <v>44</v>
      </c>
      <c r="S6" s="139">
        <f t="shared" ref="S6:T6" si="11">SUM(S7:S23)</f>
        <v>173</v>
      </c>
      <c r="T6" s="139">
        <f t="shared" si="11"/>
        <v>44</v>
      </c>
      <c r="U6" s="140">
        <f t="shared" ref="U6:U23" si="12">T6/S6*100</f>
        <v>25.433526011560691</v>
      </c>
      <c r="V6" s="139">
        <f t="shared" ref="V6:W6" si="13">SUM(V7:V23)</f>
        <v>160</v>
      </c>
      <c r="W6" s="139">
        <f t="shared" si="13"/>
        <v>40</v>
      </c>
      <c r="X6" s="140">
        <f t="shared" ref="X6:X23" si="14">W6/V6*100</f>
        <v>25</v>
      </c>
    </row>
    <row r="7" spans="1:25" ht="16.5" customHeight="1" x14ac:dyDescent="0.25">
      <c r="A7" s="125" t="s">
        <v>44</v>
      </c>
      <c r="B7" s="147">
        <v>4</v>
      </c>
      <c r="C7" s="206">
        <v>9</v>
      </c>
      <c r="D7" s="206">
        <v>4</v>
      </c>
      <c r="E7" s="140">
        <f t="shared" si="1"/>
        <v>44.444444444444443</v>
      </c>
      <c r="F7" s="206">
        <v>2</v>
      </c>
      <c r="G7" s="206">
        <v>1</v>
      </c>
      <c r="H7" s="140">
        <f t="shared" si="3"/>
        <v>50</v>
      </c>
      <c r="I7" s="206">
        <v>0</v>
      </c>
      <c r="J7" s="206">
        <v>0</v>
      </c>
      <c r="K7" s="140" t="s">
        <v>70</v>
      </c>
      <c r="L7" s="206">
        <v>0</v>
      </c>
      <c r="M7" s="147">
        <v>0</v>
      </c>
      <c r="N7" s="140" t="s">
        <v>70</v>
      </c>
      <c r="O7" s="204">
        <v>8</v>
      </c>
      <c r="P7" s="205">
        <v>4</v>
      </c>
      <c r="Q7" s="140">
        <f t="shared" si="9"/>
        <v>50</v>
      </c>
      <c r="R7" s="147">
        <v>1</v>
      </c>
      <c r="S7" s="206">
        <v>4</v>
      </c>
      <c r="T7" s="147">
        <v>1</v>
      </c>
      <c r="U7" s="140">
        <f t="shared" si="12"/>
        <v>25</v>
      </c>
      <c r="V7" s="206">
        <v>4</v>
      </c>
      <c r="W7" s="206">
        <v>1</v>
      </c>
      <c r="X7" s="140">
        <f t="shared" si="14"/>
        <v>25</v>
      </c>
      <c r="Y7" s="53"/>
    </row>
    <row r="8" spans="1:25" ht="16.5" customHeight="1" x14ac:dyDescent="0.25">
      <c r="A8" s="125" t="s">
        <v>45</v>
      </c>
      <c r="B8" s="147">
        <v>100</v>
      </c>
      <c r="C8" s="207">
        <v>118</v>
      </c>
      <c r="D8" s="207">
        <v>98</v>
      </c>
      <c r="E8" s="140">
        <f t="shared" si="1"/>
        <v>83.050847457627114</v>
      </c>
      <c r="F8" s="207">
        <v>25</v>
      </c>
      <c r="G8" s="207">
        <v>42</v>
      </c>
      <c r="H8" s="140">
        <f t="shared" si="3"/>
        <v>168</v>
      </c>
      <c r="I8" s="207">
        <v>0</v>
      </c>
      <c r="J8" s="207">
        <v>1</v>
      </c>
      <c r="K8" s="140" t="s">
        <v>70</v>
      </c>
      <c r="L8" s="207">
        <v>0</v>
      </c>
      <c r="M8" s="147">
        <v>0</v>
      </c>
      <c r="N8" s="140" t="s">
        <v>70</v>
      </c>
      <c r="O8" s="204">
        <v>110</v>
      </c>
      <c r="P8" s="205">
        <v>86</v>
      </c>
      <c r="Q8" s="140">
        <f t="shared" si="9"/>
        <v>78.181818181818187</v>
      </c>
      <c r="R8" s="147">
        <v>19</v>
      </c>
      <c r="S8" s="207">
        <v>52</v>
      </c>
      <c r="T8" s="147">
        <v>19</v>
      </c>
      <c r="U8" s="140">
        <f t="shared" si="12"/>
        <v>36.538461538461533</v>
      </c>
      <c r="V8" s="207">
        <v>49</v>
      </c>
      <c r="W8" s="207">
        <v>17</v>
      </c>
      <c r="X8" s="140">
        <f t="shared" si="14"/>
        <v>34.693877551020407</v>
      </c>
      <c r="Y8" s="53"/>
    </row>
    <row r="9" spans="1:25" ht="16.5" customHeight="1" x14ac:dyDescent="0.25">
      <c r="A9" s="125" t="s">
        <v>46</v>
      </c>
      <c r="B9" s="147">
        <v>12</v>
      </c>
      <c r="C9" s="207">
        <v>21</v>
      </c>
      <c r="D9" s="207">
        <v>12</v>
      </c>
      <c r="E9" s="140">
        <f t="shared" si="1"/>
        <v>57.142857142857139</v>
      </c>
      <c r="F9" s="207">
        <v>4</v>
      </c>
      <c r="G9" s="207">
        <v>1</v>
      </c>
      <c r="H9" s="140">
        <f t="shared" si="3"/>
        <v>25</v>
      </c>
      <c r="I9" s="207">
        <v>0</v>
      </c>
      <c r="J9" s="207">
        <v>0</v>
      </c>
      <c r="K9" s="140" t="s">
        <v>70</v>
      </c>
      <c r="L9" s="207">
        <v>0</v>
      </c>
      <c r="M9" s="147">
        <v>0</v>
      </c>
      <c r="N9" s="140" t="s">
        <v>70</v>
      </c>
      <c r="O9" s="204">
        <v>18</v>
      </c>
      <c r="P9" s="205">
        <v>10</v>
      </c>
      <c r="Q9" s="140">
        <f t="shared" si="9"/>
        <v>55.555555555555557</v>
      </c>
      <c r="R9" s="147">
        <v>2</v>
      </c>
      <c r="S9" s="207">
        <v>9</v>
      </c>
      <c r="T9" s="147">
        <v>2</v>
      </c>
      <c r="U9" s="140">
        <f t="shared" si="12"/>
        <v>22.222222222222221</v>
      </c>
      <c r="V9" s="207">
        <v>9</v>
      </c>
      <c r="W9" s="207">
        <v>2</v>
      </c>
      <c r="X9" s="140">
        <f t="shared" si="14"/>
        <v>22.222222222222221</v>
      </c>
      <c r="Y9" s="53"/>
    </row>
    <row r="10" spans="1:25" ht="16.5" customHeight="1" x14ac:dyDescent="0.25">
      <c r="A10" s="125" t="s">
        <v>47</v>
      </c>
      <c r="B10" s="147">
        <v>4</v>
      </c>
      <c r="C10" s="207">
        <v>14</v>
      </c>
      <c r="D10" s="207">
        <v>4</v>
      </c>
      <c r="E10" s="140">
        <f t="shared" si="1"/>
        <v>28.571428571428569</v>
      </c>
      <c r="F10" s="207">
        <v>4</v>
      </c>
      <c r="G10" s="207">
        <v>3</v>
      </c>
      <c r="H10" s="140">
        <f t="shared" si="3"/>
        <v>75</v>
      </c>
      <c r="I10" s="207">
        <v>1</v>
      </c>
      <c r="J10" s="207">
        <v>0</v>
      </c>
      <c r="K10" s="140">
        <f t="shared" ref="K10" si="15">J10/I10*100</f>
        <v>0</v>
      </c>
      <c r="L10" s="207">
        <v>0</v>
      </c>
      <c r="M10" s="147">
        <v>0</v>
      </c>
      <c r="N10" s="140" t="s">
        <v>70</v>
      </c>
      <c r="O10" s="204">
        <v>12</v>
      </c>
      <c r="P10" s="205">
        <v>3</v>
      </c>
      <c r="Q10" s="140">
        <f t="shared" si="9"/>
        <v>25</v>
      </c>
      <c r="R10" s="147">
        <v>0</v>
      </c>
      <c r="S10" s="207">
        <v>4</v>
      </c>
      <c r="T10" s="147">
        <v>0</v>
      </c>
      <c r="U10" s="140">
        <f t="shared" si="12"/>
        <v>0</v>
      </c>
      <c r="V10" s="207">
        <v>4</v>
      </c>
      <c r="W10" s="207">
        <v>0</v>
      </c>
      <c r="X10" s="140">
        <f t="shared" si="14"/>
        <v>0</v>
      </c>
      <c r="Y10" s="53"/>
    </row>
    <row r="11" spans="1:25" ht="16.5" customHeight="1" x14ac:dyDescent="0.25">
      <c r="A11" s="125" t="s">
        <v>48</v>
      </c>
      <c r="B11" s="147">
        <v>7</v>
      </c>
      <c r="C11" s="207">
        <v>18</v>
      </c>
      <c r="D11" s="207">
        <v>7</v>
      </c>
      <c r="E11" s="140">
        <f t="shared" si="1"/>
        <v>38.888888888888893</v>
      </c>
      <c r="F11" s="207">
        <v>5</v>
      </c>
      <c r="G11" s="207">
        <v>0</v>
      </c>
      <c r="H11" s="140">
        <f t="shared" ref="H11:H17" si="16">G11/F11*100</f>
        <v>0</v>
      </c>
      <c r="I11" s="207">
        <v>1</v>
      </c>
      <c r="J11" s="207">
        <v>0</v>
      </c>
      <c r="K11" s="140">
        <f t="shared" ref="K11:K13" si="17">J11/I11*100</f>
        <v>0</v>
      </c>
      <c r="L11" s="207">
        <v>0</v>
      </c>
      <c r="M11" s="147">
        <v>0</v>
      </c>
      <c r="N11" s="140" t="s">
        <v>70</v>
      </c>
      <c r="O11" s="204">
        <v>18</v>
      </c>
      <c r="P11" s="205">
        <v>3</v>
      </c>
      <c r="Q11" s="140">
        <f t="shared" si="9"/>
        <v>16.666666666666664</v>
      </c>
      <c r="R11" s="147">
        <v>0</v>
      </c>
      <c r="S11" s="207">
        <v>6</v>
      </c>
      <c r="T11" s="147">
        <v>0</v>
      </c>
      <c r="U11" s="140">
        <f t="shared" si="12"/>
        <v>0</v>
      </c>
      <c r="V11" s="207">
        <v>5</v>
      </c>
      <c r="W11" s="207">
        <v>0</v>
      </c>
      <c r="X11" s="140">
        <f t="shared" si="14"/>
        <v>0</v>
      </c>
      <c r="Y11" s="53"/>
    </row>
    <row r="12" spans="1:25" ht="16.5" customHeight="1" x14ac:dyDescent="0.25">
      <c r="A12" s="125" t="s">
        <v>49</v>
      </c>
      <c r="B12" s="147">
        <v>16</v>
      </c>
      <c r="C12" s="207">
        <v>21</v>
      </c>
      <c r="D12" s="207">
        <v>16</v>
      </c>
      <c r="E12" s="140">
        <f t="shared" si="1"/>
        <v>76.19047619047619</v>
      </c>
      <c r="F12" s="207">
        <v>6</v>
      </c>
      <c r="G12" s="207">
        <v>9</v>
      </c>
      <c r="H12" s="140">
        <f t="shared" si="16"/>
        <v>150</v>
      </c>
      <c r="I12" s="207">
        <v>4</v>
      </c>
      <c r="J12" s="207">
        <v>1</v>
      </c>
      <c r="K12" s="140">
        <f t="shared" si="17"/>
        <v>25</v>
      </c>
      <c r="L12" s="207">
        <v>0</v>
      </c>
      <c r="M12" s="147">
        <v>0</v>
      </c>
      <c r="N12" s="140" t="s">
        <v>70</v>
      </c>
      <c r="O12" s="204">
        <v>21</v>
      </c>
      <c r="P12" s="205">
        <v>14</v>
      </c>
      <c r="Q12" s="140">
        <f t="shared" si="9"/>
        <v>66.666666666666657</v>
      </c>
      <c r="R12" s="147">
        <v>3</v>
      </c>
      <c r="S12" s="207">
        <v>7</v>
      </c>
      <c r="T12" s="147">
        <v>3</v>
      </c>
      <c r="U12" s="140">
        <f t="shared" si="12"/>
        <v>42.857142857142854</v>
      </c>
      <c r="V12" s="207">
        <v>7</v>
      </c>
      <c r="W12" s="207">
        <v>3</v>
      </c>
      <c r="X12" s="140">
        <f t="shared" si="14"/>
        <v>42.857142857142854</v>
      </c>
      <c r="Y12" s="53"/>
    </row>
    <row r="13" spans="1:25" ht="16.5" customHeight="1" x14ac:dyDescent="0.25">
      <c r="A13" s="125" t="s">
        <v>50</v>
      </c>
      <c r="B13" s="147">
        <v>3</v>
      </c>
      <c r="C13" s="207">
        <v>10</v>
      </c>
      <c r="D13" s="207">
        <v>3</v>
      </c>
      <c r="E13" s="140">
        <f t="shared" si="1"/>
        <v>30</v>
      </c>
      <c r="F13" s="207">
        <v>1</v>
      </c>
      <c r="G13" s="207">
        <v>1</v>
      </c>
      <c r="H13" s="140">
        <f t="shared" si="16"/>
        <v>100</v>
      </c>
      <c r="I13" s="207">
        <v>1</v>
      </c>
      <c r="J13" s="207">
        <v>0</v>
      </c>
      <c r="K13" s="140">
        <f t="shared" si="17"/>
        <v>0</v>
      </c>
      <c r="L13" s="207">
        <v>0</v>
      </c>
      <c r="M13" s="147">
        <v>0</v>
      </c>
      <c r="N13" s="140" t="s">
        <v>70</v>
      </c>
      <c r="O13" s="204">
        <v>8</v>
      </c>
      <c r="P13" s="205">
        <v>3</v>
      </c>
      <c r="Q13" s="140">
        <f t="shared" si="9"/>
        <v>37.5</v>
      </c>
      <c r="R13" s="147">
        <v>0</v>
      </c>
      <c r="S13" s="207">
        <v>4</v>
      </c>
      <c r="T13" s="147">
        <v>0</v>
      </c>
      <c r="U13" s="140">
        <f t="shared" si="12"/>
        <v>0</v>
      </c>
      <c r="V13" s="207">
        <v>3</v>
      </c>
      <c r="W13" s="207">
        <v>0</v>
      </c>
      <c r="X13" s="140">
        <f t="shared" si="14"/>
        <v>0</v>
      </c>
      <c r="Y13" s="53"/>
    </row>
    <row r="14" spans="1:25" ht="16.5" customHeight="1" x14ac:dyDescent="0.25">
      <c r="A14" s="125" t="s">
        <v>51</v>
      </c>
      <c r="B14" s="147">
        <v>11</v>
      </c>
      <c r="C14" s="207">
        <v>24</v>
      </c>
      <c r="D14" s="207">
        <v>11</v>
      </c>
      <c r="E14" s="140">
        <f t="shared" si="1"/>
        <v>45.833333333333329</v>
      </c>
      <c r="F14" s="207">
        <v>3</v>
      </c>
      <c r="G14" s="207">
        <v>2</v>
      </c>
      <c r="H14" s="140">
        <f t="shared" si="16"/>
        <v>66.666666666666657</v>
      </c>
      <c r="I14" s="207">
        <v>0</v>
      </c>
      <c r="J14" s="207">
        <v>1</v>
      </c>
      <c r="K14" s="140" t="s">
        <v>70</v>
      </c>
      <c r="L14" s="207">
        <v>0</v>
      </c>
      <c r="M14" s="147">
        <v>0</v>
      </c>
      <c r="N14" s="140" t="s">
        <v>70</v>
      </c>
      <c r="O14" s="204">
        <v>22</v>
      </c>
      <c r="P14" s="205">
        <v>11</v>
      </c>
      <c r="Q14" s="140">
        <f t="shared" si="9"/>
        <v>50</v>
      </c>
      <c r="R14" s="147">
        <v>3</v>
      </c>
      <c r="S14" s="207">
        <v>8</v>
      </c>
      <c r="T14" s="147">
        <v>3</v>
      </c>
      <c r="U14" s="140">
        <f t="shared" si="12"/>
        <v>37.5</v>
      </c>
      <c r="V14" s="207">
        <v>8</v>
      </c>
      <c r="W14" s="207">
        <v>3</v>
      </c>
      <c r="X14" s="140">
        <f t="shared" si="14"/>
        <v>37.5</v>
      </c>
      <c r="Y14" s="53"/>
    </row>
    <row r="15" spans="1:25" ht="16.5" customHeight="1" x14ac:dyDescent="0.25">
      <c r="A15" s="125" t="s">
        <v>52</v>
      </c>
      <c r="B15" s="147">
        <v>16</v>
      </c>
      <c r="C15" s="207">
        <v>24</v>
      </c>
      <c r="D15" s="207">
        <v>16</v>
      </c>
      <c r="E15" s="140">
        <f t="shared" si="1"/>
        <v>66.666666666666657</v>
      </c>
      <c r="F15" s="207">
        <v>4</v>
      </c>
      <c r="G15" s="207">
        <v>5</v>
      </c>
      <c r="H15" s="140">
        <f t="shared" si="16"/>
        <v>125</v>
      </c>
      <c r="I15" s="207">
        <v>1</v>
      </c>
      <c r="J15" s="207">
        <v>0</v>
      </c>
      <c r="K15" s="140">
        <f t="shared" ref="K15:K17" si="18">J15/I15*100</f>
        <v>0</v>
      </c>
      <c r="L15" s="207">
        <v>0</v>
      </c>
      <c r="M15" s="147">
        <v>0</v>
      </c>
      <c r="N15" s="140" t="s">
        <v>70</v>
      </c>
      <c r="O15" s="204">
        <v>20</v>
      </c>
      <c r="P15" s="205">
        <v>13</v>
      </c>
      <c r="Q15" s="140">
        <f t="shared" si="9"/>
        <v>65</v>
      </c>
      <c r="R15" s="147">
        <v>0</v>
      </c>
      <c r="S15" s="207">
        <v>6</v>
      </c>
      <c r="T15" s="147">
        <v>0</v>
      </c>
      <c r="U15" s="140">
        <f t="shared" si="12"/>
        <v>0</v>
      </c>
      <c r="V15" s="207">
        <v>5</v>
      </c>
      <c r="W15" s="207">
        <v>0</v>
      </c>
      <c r="X15" s="140">
        <f t="shared" si="14"/>
        <v>0</v>
      </c>
      <c r="Y15" s="53"/>
    </row>
    <row r="16" spans="1:25" ht="16.5" customHeight="1" x14ac:dyDescent="0.25">
      <c r="A16" s="125" t="s">
        <v>53</v>
      </c>
      <c r="B16" s="147">
        <v>24</v>
      </c>
      <c r="C16" s="207">
        <v>41</v>
      </c>
      <c r="D16" s="207">
        <v>23</v>
      </c>
      <c r="E16" s="140">
        <f t="shared" si="1"/>
        <v>56.09756097560976</v>
      </c>
      <c r="F16" s="207">
        <v>11</v>
      </c>
      <c r="G16" s="207">
        <v>9</v>
      </c>
      <c r="H16" s="140">
        <f t="shared" si="16"/>
        <v>81.818181818181827</v>
      </c>
      <c r="I16" s="207">
        <v>0</v>
      </c>
      <c r="J16" s="207">
        <v>1</v>
      </c>
      <c r="K16" s="140" t="s">
        <v>70</v>
      </c>
      <c r="L16" s="207">
        <v>0</v>
      </c>
      <c r="M16" s="147">
        <v>0</v>
      </c>
      <c r="N16" s="140" t="s">
        <v>70</v>
      </c>
      <c r="O16" s="204">
        <v>40</v>
      </c>
      <c r="P16" s="205">
        <v>22</v>
      </c>
      <c r="Q16" s="140">
        <f t="shared" si="9"/>
        <v>55.000000000000007</v>
      </c>
      <c r="R16" s="147">
        <v>3</v>
      </c>
      <c r="S16" s="207">
        <v>13</v>
      </c>
      <c r="T16" s="147">
        <v>3</v>
      </c>
      <c r="U16" s="140">
        <f t="shared" si="12"/>
        <v>23.076923076923077</v>
      </c>
      <c r="V16" s="207">
        <v>12</v>
      </c>
      <c r="W16" s="207">
        <v>3</v>
      </c>
      <c r="X16" s="140">
        <f t="shared" si="14"/>
        <v>25</v>
      </c>
      <c r="Y16" s="53"/>
    </row>
    <row r="17" spans="1:25" ht="16.5" customHeight="1" x14ac:dyDescent="0.25">
      <c r="A17" s="125" t="s">
        <v>54</v>
      </c>
      <c r="B17" s="147">
        <v>8</v>
      </c>
      <c r="C17" s="207">
        <v>11</v>
      </c>
      <c r="D17" s="207">
        <v>8</v>
      </c>
      <c r="E17" s="140">
        <f t="shared" si="1"/>
        <v>72.727272727272734</v>
      </c>
      <c r="F17" s="207">
        <v>1</v>
      </c>
      <c r="G17" s="207">
        <v>2</v>
      </c>
      <c r="H17" s="140">
        <f t="shared" si="16"/>
        <v>200</v>
      </c>
      <c r="I17" s="207">
        <v>1</v>
      </c>
      <c r="J17" s="207">
        <v>0</v>
      </c>
      <c r="K17" s="140">
        <f t="shared" si="18"/>
        <v>0</v>
      </c>
      <c r="L17" s="207">
        <v>1</v>
      </c>
      <c r="M17" s="147">
        <v>0</v>
      </c>
      <c r="N17" s="140">
        <f t="shared" ref="N17:N19" si="19">M17/L17*100</f>
        <v>0</v>
      </c>
      <c r="O17" s="204">
        <v>11</v>
      </c>
      <c r="P17" s="205">
        <v>8</v>
      </c>
      <c r="Q17" s="140">
        <f t="shared" si="9"/>
        <v>72.727272727272734</v>
      </c>
      <c r="R17" s="147">
        <v>1</v>
      </c>
      <c r="S17" s="207">
        <v>4</v>
      </c>
      <c r="T17" s="147">
        <v>1</v>
      </c>
      <c r="U17" s="140">
        <f t="shared" si="12"/>
        <v>25</v>
      </c>
      <c r="V17" s="207">
        <v>4</v>
      </c>
      <c r="W17" s="207">
        <v>1</v>
      </c>
      <c r="X17" s="140">
        <f t="shared" si="14"/>
        <v>25</v>
      </c>
      <c r="Y17" s="53"/>
    </row>
    <row r="18" spans="1:25" ht="16.5" customHeight="1" x14ac:dyDescent="0.25">
      <c r="A18" s="125" t="s">
        <v>55</v>
      </c>
      <c r="B18" s="147">
        <v>3</v>
      </c>
      <c r="C18" s="207">
        <v>3</v>
      </c>
      <c r="D18" s="207">
        <v>3</v>
      </c>
      <c r="E18" s="140">
        <f t="shared" si="1"/>
        <v>100</v>
      </c>
      <c r="F18" s="207">
        <v>1</v>
      </c>
      <c r="G18" s="207">
        <v>3</v>
      </c>
      <c r="H18" s="140">
        <f t="shared" ref="H18:H20" si="20">G18/F18*100</f>
        <v>300</v>
      </c>
      <c r="I18" s="207">
        <v>1</v>
      </c>
      <c r="J18" s="207">
        <v>0</v>
      </c>
      <c r="K18" s="140">
        <f t="shared" ref="K18:K19" si="21">J18/I18*100</f>
        <v>0</v>
      </c>
      <c r="L18" s="207">
        <v>0</v>
      </c>
      <c r="M18" s="147">
        <v>0</v>
      </c>
      <c r="N18" s="140" t="s">
        <v>70</v>
      </c>
      <c r="O18" s="204">
        <v>3</v>
      </c>
      <c r="P18" s="205">
        <v>3</v>
      </c>
      <c r="Q18" s="140">
        <f t="shared" si="9"/>
        <v>100</v>
      </c>
      <c r="R18" s="147">
        <v>0</v>
      </c>
      <c r="S18" s="207">
        <v>1</v>
      </c>
      <c r="T18" s="147">
        <v>0</v>
      </c>
      <c r="U18" s="140">
        <f t="shared" si="12"/>
        <v>0</v>
      </c>
      <c r="V18" s="207">
        <v>1</v>
      </c>
      <c r="W18" s="207">
        <v>0</v>
      </c>
      <c r="X18" s="140">
        <f t="shared" si="14"/>
        <v>0</v>
      </c>
      <c r="Y18" s="53"/>
    </row>
    <row r="19" spans="1:25" ht="16.5" customHeight="1" x14ac:dyDescent="0.25">
      <c r="A19" s="125" t="s">
        <v>56</v>
      </c>
      <c r="B19" s="147">
        <v>4</v>
      </c>
      <c r="C19" s="207">
        <v>8</v>
      </c>
      <c r="D19" s="207">
        <v>4</v>
      </c>
      <c r="E19" s="140">
        <f t="shared" si="1"/>
        <v>50</v>
      </c>
      <c r="F19" s="207">
        <v>2</v>
      </c>
      <c r="G19" s="207">
        <v>2</v>
      </c>
      <c r="H19" s="140">
        <f t="shared" si="20"/>
        <v>100</v>
      </c>
      <c r="I19" s="207">
        <v>1</v>
      </c>
      <c r="J19" s="207">
        <v>0</v>
      </c>
      <c r="K19" s="140">
        <f t="shared" si="21"/>
        <v>0</v>
      </c>
      <c r="L19" s="207">
        <v>1</v>
      </c>
      <c r="M19" s="147">
        <v>0</v>
      </c>
      <c r="N19" s="140">
        <f t="shared" si="19"/>
        <v>0</v>
      </c>
      <c r="O19" s="204">
        <v>8</v>
      </c>
      <c r="P19" s="205">
        <v>4</v>
      </c>
      <c r="Q19" s="140">
        <f t="shared" si="9"/>
        <v>50</v>
      </c>
      <c r="R19" s="147">
        <v>0</v>
      </c>
      <c r="S19" s="207">
        <v>5</v>
      </c>
      <c r="T19" s="147">
        <v>0</v>
      </c>
      <c r="U19" s="140">
        <f t="shared" si="12"/>
        <v>0</v>
      </c>
      <c r="V19" s="207">
        <v>3</v>
      </c>
      <c r="W19" s="207">
        <v>0</v>
      </c>
      <c r="X19" s="140">
        <f t="shared" si="14"/>
        <v>0</v>
      </c>
      <c r="Y19" s="53"/>
    </row>
    <row r="20" spans="1:25" ht="16.5" customHeight="1" x14ac:dyDescent="0.25">
      <c r="A20" s="125" t="s">
        <v>57</v>
      </c>
      <c r="B20" s="147">
        <v>0</v>
      </c>
      <c r="C20" s="207">
        <v>1</v>
      </c>
      <c r="D20" s="207">
        <v>0</v>
      </c>
      <c r="E20" s="140">
        <f t="shared" si="1"/>
        <v>0</v>
      </c>
      <c r="F20" s="207">
        <v>1</v>
      </c>
      <c r="G20" s="207">
        <v>0</v>
      </c>
      <c r="H20" s="140">
        <f t="shared" si="20"/>
        <v>0</v>
      </c>
      <c r="I20" s="207">
        <v>0</v>
      </c>
      <c r="J20" s="207">
        <v>0</v>
      </c>
      <c r="K20" s="140" t="s">
        <v>70</v>
      </c>
      <c r="L20" s="207">
        <v>0</v>
      </c>
      <c r="M20" s="147">
        <v>0</v>
      </c>
      <c r="N20" s="140" t="s">
        <v>70</v>
      </c>
      <c r="O20" s="204">
        <v>1</v>
      </c>
      <c r="P20" s="205">
        <v>0</v>
      </c>
      <c r="Q20" s="140">
        <f t="shared" si="9"/>
        <v>0</v>
      </c>
      <c r="R20" s="147">
        <v>0</v>
      </c>
      <c r="S20" s="207">
        <v>0</v>
      </c>
      <c r="T20" s="147">
        <v>0</v>
      </c>
      <c r="U20" s="140" t="s">
        <v>70</v>
      </c>
      <c r="V20" s="207">
        <v>0</v>
      </c>
      <c r="W20" s="207">
        <v>0</v>
      </c>
      <c r="X20" s="140" t="s">
        <v>70</v>
      </c>
      <c r="Y20" s="53"/>
    </row>
    <row r="21" spans="1:25" ht="16.5" customHeight="1" x14ac:dyDescent="0.25">
      <c r="A21" s="125" t="s">
        <v>58</v>
      </c>
      <c r="B21" s="147">
        <v>5</v>
      </c>
      <c r="C21" s="207">
        <v>16</v>
      </c>
      <c r="D21" s="207">
        <v>5</v>
      </c>
      <c r="E21" s="140">
        <f t="shared" si="1"/>
        <v>31.25</v>
      </c>
      <c r="F21" s="207">
        <v>4</v>
      </c>
      <c r="G21" s="207">
        <v>2</v>
      </c>
      <c r="H21" s="140">
        <f t="shared" ref="H21:H23" si="22">G21/F21*100</f>
        <v>50</v>
      </c>
      <c r="I21" s="207">
        <v>0</v>
      </c>
      <c r="J21" s="207">
        <v>0</v>
      </c>
      <c r="K21" s="140" t="s">
        <v>70</v>
      </c>
      <c r="L21" s="207">
        <v>0</v>
      </c>
      <c r="M21" s="147">
        <v>0</v>
      </c>
      <c r="N21" s="140" t="s">
        <v>70</v>
      </c>
      <c r="O21" s="204">
        <v>14</v>
      </c>
      <c r="P21" s="205">
        <v>5</v>
      </c>
      <c r="Q21" s="140">
        <f t="shared" si="9"/>
        <v>35.714285714285715</v>
      </c>
      <c r="R21" s="147">
        <v>2</v>
      </c>
      <c r="S21" s="207">
        <v>5</v>
      </c>
      <c r="T21" s="147">
        <v>2</v>
      </c>
      <c r="U21" s="140">
        <f t="shared" si="12"/>
        <v>40</v>
      </c>
      <c r="V21" s="207">
        <v>5</v>
      </c>
      <c r="W21" s="207">
        <v>1</v>
      </c>
      <c r="X21" s="140">
        <f t="shared" si="14"/>
        <v>20</v>
      </c>
      <c r="Y21" s="53"/>
    </row>
    <row r="22" spans="1:25" ht="16.5" customHeight="1" x14ac:dyDescent="0.25">
      <c r="A22" s="125" t="s">
        <v>59</v>
      </c>
      <c r="B22" s="147">
        <v>36</v>
      </c>
      <c r="C22" s="207">
        <v>44</v>
      </c>
      <c r="D22" s="207">
        <v>35</v>
      </c>
      <c r="E22" s="140">
        <f t="shared" si="1"/>
        <v>79.545454545454547</v>
      </c>
      <c r="F22" s="207">
        <v>6</v>
      </c>
      <c r="G22" s="207">
        <v>20</v>
      </c>
      <c r="H22" s="140">
        <f t="shared" si="22"/>
        <v>333.33333333333337</v>
      </c>
      <c r="I22" s="207">
        <v>0</v>
      </c>
      <c r="J22" s="207">
        <v>2</v>
      </c>
      <c r="K22" s="140" t="s">
        <v>70</v>
      </c>
      <c r="L22" s="207">
        <v>5</v>
      </c>
      <c r="M22" s="147">
        <v>0</v>
      </c>
      <c r="N22" s="140">
        <f t="shared" ref="N22" si="23">M22/L22*100</f>
        <v>0</v>
      </c>
      <c r="O22" s="204">
        <v>43</v>
      </c>
      <c r="P22" s="205">
        <v>31</v>
      </c>
      <c r="Q22" s="140">
        <f t="shared" si="9"/>
        <v>72.093023255813947</v>
      </c>
      <c r="R22" s="147">
        <v>5</v>
      </c>
      <c r="S22" s="207">
        <v>19</v>
      </c>
      <c r="T22" s="147">
        <v>5</v>
      </c>
      <c r="U22" s="140">
        <f t="shared" si="12"/>
        <v>26.315789473684209</v>
      </c>
      <c r="V22" s="207">
        <v>18</v>
      </c>
      <c r="W22" s="207">
        <v>4</v>
      </c>
      <c r="X22" s="140">
        <f t="shared" si="14"/>
        <v>22.222222222222221</v>
      </c>
      <c r="Y22" s="53"/>
    </row>
    <row r="23" spans="1:25" ht="16.5" customHeight="1" x14ac:dyDescent="0.25">
      <c r="A23" s="125" t="s">
        <v>60</v>
      </c>
      <c r="B23" s="147">
        <v>47</v>
      </c>
      <c r="C23" s="207">
        <v>56</v>
      </c>
      <c r="D23" s="207">
        <v>46</v>
      </c>
      <c r="E23" s="140">
        <f t="shared" si="1"/>
        <v>82.142857142857139</v>
      </c>
      <c r="F23" s="207">
        <v>6</v>
      </c>
      <c r="G23" s="207">
        <v>16</v>
      </c>
      <c r="H23" s="140">
        <f t="shared" si="22"/>
        <v>266.66666666666663</v>
      </c>
      <c r="I23" s="207">
        <v>2</v>
      </c>
      <c r="J23" s="207">
        <v>1</v>
      </c>
      <c r="K23" s="140">
        <f t="shared" ref="K23" si="24">J23/I23*100</f>
        <v>50</v>
      </c>
      <c r="L23" s="207">
        <v>0</v>
      </c>
      <c r="M23" s="147">
        <v>0</v>
      </c>
      <c r="N23" s="140" t="s">
        <v>70</v>
      </c>
      <c r="O23" s="204">
        <v>55</v>
      </c>
      <c r="P23" s="204">
        <v>44</v>
      </c>
      <c r="Q23" s="140">
        <f t="shared" si="9"/>
        <v>80</v>
      </c>
      <c r="R23" s="147">
        <v>5</v>
      </c>
      <c r="S23" s="207">
        <v>26</v>
      </c>
      <c r="T23" s="147">
        <v>5</v>
      </c>
      <c r="U23" s="140">
        <f t="shared" si="12"/>
        <v>19.230769230769234</v>
      </c>
      <c r="V23" s="207">
        <v>23</v>
      </c>
      <c r="W23" s="207">
        <v>5</v>
      </c>
      <c r="X23" s="140">
        <f t="shared" si="14"/>
        <v>21.739130434782609</v>
      </c>
      <c r="Y23" s="53"/>
    </row>
    <row r="24" spans="1:25" ht="42.75" customHeight="1" x14ac:dyDescent="0.25">
      <c r="B24" s="230" t="s">
        <v>77</v>
      </c>
      <c r="C24" s="230"/>
      <c r="D24" s="230"/>
      <c r="E24" s="230"/>
      <c r="F24" s="230"/>
      <c r="G24" s="230"/>
      <c r="H24" s="230"/>
      <c r="I24" s="230"/>
      <c r="J24" s="230"/>
      <c r="K24" s="230"/>
    </row>
  </sheetData>
  <mergeCells count="9">
    <mergeCell ref="V3:X3"/>
    <mergeCell ref="C3:E3"/>
    <mergeCell ref="F3:H3"/>
    <mergeCell ref="I3:K3"/>
    <mergeCell ref="B1:K1"/>
    <mergeCell ref="B24:K24"/>
    <mergeCell ref="L3:N3"/>
    <mergeCell ref="O3:Q3"/>
    <mergeCell ref="S3:U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L11" sqref="K11:L11"/>
    </sheetView>
  </sheetViews>
  <sheetFormatPr defaultColWidth="8" defaultRowHeight="12.75" x14ac:dyDescent="0.2"/>
  <cols>
    <col min="1" max="1" width="60.28515625" style="3" customWidth="1"/>
    <col min="2" max="3" width="18.7109375" style="3" customWidth="1"/>
    <col min="4" max="4" width="13.7109375" style="3" customWidth="1"/>
    <col min="5" max="5" width="13.28515625" style="3" customWidth="1"/>
    <col min="6" max="6" width="8" style="3"/>
    <col min="7" max="7" width="12.42578125" style="3" bestFit="1" customWidth="1"/>
    <col min="8" max="16384" width="8" style="3"/>
  </cols>
  <sheetData>
    <row r="1" spans="1:9" ht="52.5" customHeight="1" x14ac:dyDescent="0.2">
      <c r="A1" s="247" t="s">
        <v>64</v>
      </c>
      <c r="B1" s="247"/>
      <c r="C1" s="247"/>
      <c r="D1" s="247"/>
      <c r="E1" s="247"/>
    </row>
    <row r="2" spans="1:9" ht="29.25" customHeight="1" x14ac:dyDescent="0.2">
      <c r="A2" s="248" t="s">
        <v>32</v>
      </c>
      <c r="B2" s="248"/>
      <c r="C2" s="248"/>
      <c r="D2" s="248"/>
      <c r="E2" s="248"/>
    </row>
    <row r="3" spans="1:9" s="4" customFormat="1" ht="23.25" customHeight="1" x14ac:dyDescent="0.25">
      <c r="A3" s="220" t="s">
        <v>0</v>
      </c>
      <c r="B3" s="216" t="s">
        <v>99</v>
      </c>
      <c r="C3" s="216" t="s">
        <v>100</v>
      </c>
      <c r="D3" s="242" t="s">
        <v>1</v>
      </c>
      <c r="E3" s="243"/>
    </row>
    <row r="4" spans="1:9" s="4" customFormat="1" ht="30" x14ac:dyDescent="0.25">
      <c r="A4" s="221"/>
      <c r="B4" s="217"/>
      <c r="C4" s="217"/>
      <c r="D4" s="5" t="s">
        <v>2</v>
      </c>
      <c r="E4" s="6" t="s">
        <v>62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76</v>
      </c>
      <c r="B6" s="133" t="s">
        <v>75</v>
      </c>
      <c r="C6" s="133">
        <v>1543</v>
      </c>
      <c r="D6" s="133" t="s">
        <v>70</v>
      </c>
      <c r="E6" s="133" t="s">
        <v>70</v>
      </c>
      <c r="I6" s="12"/>
    </row>
    <row r="7" spans="1:9" s="4" customFormat="1" ht="29.25" customHeight="1" x14ac:dyDescent="0.25">
      <c r="A7" s="10" t="s">
        <v>36</v>
      </c>
      <c r="B7" s="133">
        <v>53</v>
      </c>
      <c r="C7" s="133">
        <v>1389</v>
      </c>
      <c r="D7" s="17" t="s">
        <v>80</v>
      </c>
      <c r="E7" s="128">
        <f t="shared" ref="E7:E11" si="0">C7-B7</f>
        <v>1336</v>
      </c>
      <c r="I7" s="12"/>
    </row>
    <row r="8" spans="1:9" s="4" customFormat="1" ht="48.75" customHeight="1" x14ac:dyDescent="0.25">
      <c r="A8" s="13" t="s">
        <v>37</v>
      </c>
      <c r="B8" s="133">
        <v>18</v>
      </c>
      <c r="C8" s="133">
        <v>242</v>
      </c>
      <c r="D8" s="17" t="s">
        <v>117</v>
      </c>
      <c r="E8" s="128">
        <f t="shared" si="0"/>
        <v>224</v>
      </c>
      <c r="I8" s="12"/>
    </row>
    <row r="9" spans="1:9" s="4" customFormat="1" ht="34.5" customHeight="1" x14ac:dyDescent="0.25">
      <c r="A9" s="14" t="s">
        <v>38</v>
      </c>
      <c r="B9" s="133">
        <v>6</v>
      </c>
      <c r="C9" s="133">
        <v>58</v>
      </c>
      <c r="D9" s="17" t="s">
        <v>121</v>
      </c>
      <c r="E9" s="128">
        <f t="shared" si="0"/>
        <v>52</v>
      </c>
      <c r="I9" s="12"/>
    </row>
    <row r="10" spans="1:9" s="4" customFormat="1" ht="48.75" customHeight="1" x14ac:dyDescent="0.25">
      <c r="A10" s="14" t="s">
        <v>29</v>
      </c>
      <c r="B10" s="133">
        <v>0</v>
      </c>
      <c r="C10" s="133">
        <v>3</v>
      </c>
      <c r="D10" s="17" t="s">
        <v>70</v>
      </c>
      <c r="E10" s="128">
        <f t="shared" si="0"/>
        <v>3</v>
      </c>
      <c r="I10" s="12"/>
    </row>
    <row r="11" spans="1:9" s="4" customFormat="1" ht="54.75" customHeight="1" x14ac:dyDescent="0.25">
      <c r="A11" s="14" t="s">
        <v>39</v>
      </c>
      <c r="B11" s="126">
        <v>50</v>
      </c>
      <c r="C11" s="126">
        <v>1366</v>
      </c>
      <c r="D11" s="17" t="s">
        <v>123</v>
      </c>
      <c r="E11" s="128">
        <f t="shared" si="0"/>
        <v>1316</v>
      </c>
      <c r="I11" s="12"/>
    </row>
    <row r="12" spans="1:9" s="4" customFormat="1" ht="12.75" customHeight="1" x14ac:dyDescent="0.25">
      <c r="A12" s="223" t="s">
        <v>4</v>
      </c>
      <c r="B12" s="224"/>
      <c r="C12" s="224"/>
      <c r="D12" s="224"/>
      <c r="E12" s="224"/>
      <c r="I12" s="12"/>
    </row>
    <row r="13" spans="1:9" s="4" customFormat="1" ht="18" customHeight="1" x14ac:dyDescent="0.25">
      <c r="A13" s="225"/>
      <c r="B13" s="226"/>
      <c r="C13" s="226"/>
      <c r="D13" s="226"/>
      <c r="E13" s="226"/>
      <c r="I13" s="12"/>
    </row>
    <row r="14" spans="1:9" s="4" customFormat="1" ht="20.25" customHeight="1" x14ac:dyDescent="0.25">
      <c r="A14" s="220" t="s">
        <v>0</v>
      </c>
      <c r="B14" s="227" t="s">
        <v>101</v>
      </c>
      <c r="C14" s="227" t="s">
        <v>102</v>
      </c>
      <c r="D14" s="242" t="s">
        <v>1</v>
      </c>
      <c r="E14" s="243"/>
      <c r="I14" s="12"/>
    </row>
    <row r="15" spans="1:9" ht="31.5" customHeight="1" x14ac:dyDescent="0.2">
      <c r="A15" s="221"/>
      <c r="B15" s="227"/>
      <c r="C15" s="227"/>
      <c r="D15" s="18" t="s">
        <v>2</v>
      </c>
      <c r="E15" s="6" t="s">
        <v>65</v>
      </c>
      <c r="I15" s="12"/>
    </row>
    <row r="16" spans="1:9" ht="28.5" customHeight="1" x14ac:dyDescent="0.2">
      <c r="A16" s="10" t="s">
        <v>76</v>
      </c>
      <c r="B16" s="126" t="s">
        <v>75</v>
      </c>
      <c r="C16" s="126">
        <v>771</v>
      </c>
      <c r="D16" s="126" t="s">
        <v>70</v>
      </c>
      <c r="E16" s="126" t="s">
        <v>70</v>
      </c>
      <c r="I16" s="12"/>
    </row>
    <row r="17" spans="1:9" ht="25.5" customHeight="1" x14ac:dyDescent="0.2">
      <c r="A17" s="1" t="s">
        <v>36</v>
      </c>
      <c r="B17" s="126">
        <v>14</v>
      </c>
      <c r="C17" s="126">
        <v>715</v>
      </c>
      <c r="D17" s="17" t="s">
        <v>130</v>
      </c>
      <c r="E17" s="146">
        <f t="shared" ref="E17:E18" si="1">C17-B17</f>
        <v>701</v>
      </c>
      <c r="G17" s="4"/>
      <c r="I17" s="12"/>
    </row>
    <row r="18" spans="1:9" ht="30" customHeight="1" x14ac:dyDescent="0.2">
      <c r="A18" s="1" t="s">
        <v>40</v>
      </c>
      <c r="B18" s="126">
        <v>11</v>
      </c>
      <c r="C18" s="126">
        <v>625</v>
      </c>
      <c r="D18" s="17" t="s">
        <v>133</v>
      </c>
      <c r="E18" s="146">
        <f t="shared" si="1"/>
        <v>614</v>
      </c>
      <c r="G18" s="4"/>
      <c r="I18" s="12"/>
    </row>
    <row r="19" spans="1:9" ht="51" customHeight="1" x14ac:dyDescent="0.2">
      <c r="A19" s="222" t="s">
        <v>77</v>
      </c>
      <c r="B19" s="222"/>
      <c r="C19" s="222"/>
      <c r="D19" s="222"/>
      <c r="E19" s="222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70"/>
  <sheetViews>
    <sheetView view="pageBreakPreview" topLeftCell="I1" zoomScale="90" zoomScaleNormal="90" zoomScaleSheetLayoutView="90" workbookViewId="0">
      <selection activeCell="E22" sqref="E22"/>
    </sheetView>
  </sheetViews>
  <sheetFormatPr defaultRowHeight="14.25" x14ac:dyDescent="0.2"/>
  <cols>
    <col min="1" max="1" width="25.28515625" style="40" customWidth="1"/>
    <col min="2" max="2" width="15.42578125" style="40" customWidth="1"/>
    <col min="3" max="11" width="10.7109375" style="40" customWidth="1"/>
    <col min="12" max="13" width="8.7109375" style="40" customWidth="1"/>
    <col min="14" max="14" width="7.7109375" style="40" customWidth="1"/>
    <col min="15" max="15" width="8.7109375" style="40" customWidth="1"/>
    <col min="16" max="16" width="8.28515625" style="40" customWidth="1"/>
    <col min="17" max="17" width="10.28515625" style="40" customWidth="1"/>
    <col min="18" max="18" width="13.28515625" style="40" customWidth="1"/>
    <col min="19" max="19" width="8.7109375" style="40" customWidth="1"/>
    <col min="20" max="20" width="8.5703125" style="40" customWidth="1"/>
    <col min="21" max="21" width="9.28515625" style="40" customWidth="1"/>
    <col min="22" max="22" width="8.42578125" style="40" customWidth="1"/>
    <col min="23" max="23" width="8.7109375" style="40" customWidth="1"/>
    <col min="24" max="24" width="9.7109375" style="40" customWidth="1"/>
    <col min="25" max="16384" width="9.140625" style="40"/>
  </cols>
  <sheetData>
    <row r="1" spans="1:24" s="24" customFormat="1" ht="57.75" customHeight="1" x14ac:dyDescent="0.25">
      <c r="A1" s="23"/>
      <c r="B1" s="249" t="s">
        <v>103</v>
      </c>
      <c r="C1" s="249"/>
      <c r="D1" s="249"/>
      <c r="E1" s="249"/>
      <c r="F1" s="249"/>
      <c r="G1" s="249"/>
      <c r="H1" s="249"/>
      <c r="I1" s="249"/>
      <c r="J1" s="249"/>
      <c r="K1" s="249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28" t="s">
        <v>7</v>
      </c>
    </row>
    <row r="3" spans="1:24" s="29" customFormat="1" ht="60" customHeight="1" x14ac:dyDescent="0.25">
      <c r="A3" s="238"/>
      <c r="B3" s="163" t="s">
        <v>72</v>
      </c>
      <c r="C3" s="229" t="s">
        <v>8</v>
      </c>
      <c r="D3" s="229"/>
      <c r="E3" s="229"/>
      <c r="F3" s="229" t="s">
        <v>19</v>
      </c>
      <c r="G3" s="229"/>
      <c r="H3" s="229"/>
      <c r="I3" s="229" t="s">
        <v>11</v>
      </c>
      <c r="J3" s="229"/>
      <c r="K3" s="229"/>
      <c r="L3" s="229" t="s">
        <v>12</v>
      </c>
      <c r="M3" s="229"/>
      <c r="N3" s="229"/>
      <c r="O3" s="233" t="s">
        <v>10</v>
      </c>
      <c r="P3" s="234"/>
      <c r="Q3" s="235"/>
      <c r="R3" s="163" t="s">
        <v>73</v>
      </c>
      <c r="S3" s="229" t="s">
        <v>13</v>
      </c>
      <c r="T3" s="229"/>
      <c r="U3" s="229"/>
      <c r="V3" s="229" t="s">
        <v>18</v>
      </c>
      <c r="W3" s="229"/>
      <c r="X3" s="229"/>
    </row>
    <row r="4" spans="1:24" s="181" customFormat="1" ht="26.25" customHeight="1" x14ac:dyDescent="0.25">
      <c r="A4" s="239"/>
      <c r="B4" s="179" t="s">
        <v>71</v>
      </c>
      <c r="C4" s="179" t="s">
        <v>66</v>
      </c>
      <c r="D4" s="179" t="s">
        <v>71</v>
      </c>
      <c r="E4" s="180" t="s">
        <v>2</v>
      </c>
      <c r="F4" s="179" t="s">
        <v>66</v>
      </c>
      <c r="G4" s="179" t="s">
        <v>71</v>
      </c>
      <c r="H4" s="180" t="s">
        <v>2</v>
      </c>
      <c r="I4" s="179" t="s">
        <v>66</v>
      </c>
      <c r="J4" s="179" t="s">
        <v>71</v>
      </c>
      <c r="K4" s="180" t="s">
        <v>2</v>
      </c>
      <c r="L4" s="179" t="s">
        <v>66</v>
      </c>
      <c r="M4" s="179" t="s">
        <v>71</v>
      </c>
      <c r="N4" s="180" t="s">
        <v>2</v>
      </c>
      <c r="O4" s="179" t="s">
        <v>66</v>
      </c>
      <c r="P4" s="179" t="s">
        <v>71</v>
      </c>
      <c r="Q4" s="180" t="s">
        <v>2</v>
      </c>
      <c r="R4" s="179" t="s">
        <v>71</v>
      </c>
      <c r="S4" s="179" t="s">
        <v>66</v>
      </c>
      <c r="T4" s="179" t="s">
        <v>71</v>
      </c>
      <c r="U4" s="180" t="s">
        <v>2</v>
      </c>
      <c r="V4" s="179" t="s">
        <v>66</v>
      </c>
      <c r="W4" s="179" t="s">
        <v>71</v>
      </c>
      <c r="X4" s="180" t="s">
        <v>2</v>
      </c>
    </row>
    <row r="5" spans="1:24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4" s="157" customFormat="1" ht="16.5" customHeight="1" x14ac:dyDescent="0.25">
      <c r="A6" s="124" t="s">
        <v>43</v>
      </c>
      <c r="B6" s="150">
        <f>SUM(B7:B23)</f>
        <v>1543</v>
      </c>
      <c r="C6" s="150">
        <f t="shared" ref="C6:D6" si="0">SUM(C7:C23)</f>
        <v>53</v>
      </c>
      <c r="D6" s="150">
        <f t="shared" si="0"/>
        <v>1389</v>
      </c>
      <c r="E6" s="151" t="s">
        <v>80</v>
      </c>
      <c r="F6" s="150">
        <f t="shared" ref="F6:G6" si="1">SUM(F7:F23)</f>
        <v>18</v>
      </c>
      <c r="G6" s="150">
        <f t="shared" si="1"/>
        <v>242</v>
      </c>
      <c r="H6" s="151" t="s">
        <v>117</v>
      </c>
      <c r="I6" s="150">
        <f t="shared" ref="I6:J6" si="2">SUM(I7:I23)</f>
        <v>6</v>
      </c>
      <c r="J6" s="150">
        <f t="shared" si="2"/>
        <v>58</v>
      </c>
      <c r="K6" s="151" t="s">
        <v>121</v>
      </c>
      <c r="L6" s="150">
        <f t="shared" ref="L6" si="3">SUM(L7:L23)</f>
        <v>0</v>
      </c>
      <c r="M6" s="150">
        <f t="shared" ref="M6:P6" si="4">SUM(M7:M23)</f>
        <v>3</v>
      </c>
      <c r="N6" s="151" t="s">
        <v>70</v>
      </c>
      <c r="O6" s="150">
        <f t="shared" si="4"/>
        <v>50</v>
      </c>
      <c r="P6" s="150">
        <f t="shared" si="4"/>
        <v>1366</v>
      </c>
      <c r="Q6" s="151" t="s">
        <v>123</v>
      </c>
      <c r="R6" s="150">
        <f t="shared" ref="R6" si="5">SUM(R7:R23)</f>
        <v>771</v>
      </c>
      <c r="S6" s="150">
        <f t="shared" ref="S6:T6" si="6">SUM(S7:S23)</f>
        <v>14</v>
      </c>
      <c r="T6" s="150">
        <f t="shared" si="6"/>
        <v>715</v>
      </c>
      <c r="U6" s="151" t="s">
        <v>130</v>
      </c>
      <c r="V6" s="150">
        <f t="shared" ref="V6:W6" si="7">SUM(V7:V23)</f>
        <v>11</v>
      </c>
      <c r="W6" s="150">
        <f t="shared" si="7"/>
        <v>625</v>
      </c>
      <c r="X6" s="151" t="s">
        <v>133</v>
      </c>
    </row>
    <row r="7" spans="1:24" s="37" customFormat="1" ht="16.5" customHeight="1" x14ac:dyDescent="0.25">
      <c r="A7" s="125" t="s">
        <v>44</v>
      </c>
      <c r="B7" s="147">
        <v>23</v>
      </c>
      <c r="C7" s="206">
        <v>0</v>
      </c>
      <c r="D7" s="206">
        <v>17</v>
      </c>
      <c r="E7" s="151" t="s">
        <v>70</v>
      </c>
      <c r="F7" s="206">
        <v>0</v>
      </c>
      <c r="G7" s="206">
        <v>5</v>
      </c>
      <c r="H7" s="151" t="s">
        <v>70</v>
      </c>
      <c r="I7" s="206">
        <v>0</v>
      </c>
      <c r="J7" s="206">
        <v>1</v>
      </c>
      <c r="K7" s="151" t="s">
        <v>70</v>
      </c>
      <c r="L7" s="147">
        <v>0</v>
      </c>
      <c r="M7" s="206">
        <v>0</v>
      </c>
      <c r="N7" s="151" t="s">
        <v>70</v>
      </c>
      <c r="O7" s="204">
        <v>0</v>
      </c>
      <c r="P7" s="205">
        <v>17</v>
      </c>
      <c r="Q7" s="151" t="s">
        <v>70</v>
      </c>
      <c r="R7" s="147">
        <v>13</v>
      </c>
      <c r="S7" s="206">
        <v>0</v>
      </c>
      <c r="T7" s="206">
        <v>13</v>
      </c>
      <c r="U7" s="151" t="s">
        <v>70</v>
      </c>
      <c r="V7" s="206">
        <v>0</v>
      </c>
      <c r="W7" s="206">
        <v>12</v>
      </c>
      <c r="X7" s="151" t="s">
        <v>70</v>
      </c>
    </row>
    <row r="8" spans="1:24" s="38" customFormat="1" ht="16.5" customHeight="1" x14ac:dyDescent="0.25">
      <c r="A8" s="125" t="s">
        <v>45</v>
      </c>
      <c r="B8" s="147">
        <v>514</v>
      </c>
      <c r="C8" s="207">
        <v>34</v>
      </c>
      <c r="D8" s="207">
        <v>465</v>
      </c>
      <c r="E8" s="151" t="s">
        <v>109</v>
      </c>
      <c r="F8" s="207">
        <v>7</v>
      </c>
      <c r="G8" s="207">
        <v>56</v>
      </c>
      <c r="H8" s="151" t="s">
        <v>79</v>
      </c>
      <c r="I8" s="207">
        <v>5</v>
      </c>
      <c r="J8" s="207">
        <v>11</v>
      </c>
      <c r="K8" s="151" t="s">
        <v>122</v>
      </c>
      <c r="L8" s="147">
        <v>0</v>
      </c>
      <c r="M8" s="207">
        <v>0</v>
      </c>
      <c r="N8" s="151" t="s">
        <v>70</v>
      </c>
      <c r="O8" s="204">
        <v>34</v>
      </c>
      <c r="P8" s="205">
        <v>451</v>
      </c>
      <c r="Q8" s="151" t="s">
        <v>124</v>
      </c>
      <c r="R8" s="147">
        <v>296</v>
      </c>
      <c r="S8" s="207">
        <v>12</v>
      </c>
      <c r="T8" s="207">
        <v>273</v>
      </c>
      <c r="U8" s="151" t="s">
        <v>131</v>
      </c>
      <c r="V8" s="207">
        <v>10</v>
      </c>
      <c r="W8" s="207">
        <v>234</v>
      </c>
      <c r="X8" s="151" t="s">
        <v>134</v>
      </c>
    </row>
    <row r="9" spans="1:24" s="37" customFormat="1" ht="16.5" customHeight="1" x14ac:dyDescent="0.25">
      <c r="A9" s="125" t="s">
        <v>46</v>
      </c>
      <c r="B9" s="147">
        <v>127</v>
      </c>
      <c r="C9" s="207">
        <v>1</v>
      </c>
      <c r="D9" s="207">
        <v>120</v>
      </c>
      <c r="E9" s="151" t="s">
        <v>110</v>
      </c>
      <c r="F9" s="207">
        <v>0</v>
      </c>
      <c r="G9" s="207">
        <v>19</v>
      </c>
      <c r="H9" s="151" t="s">
        <v>70</v>
      </c>
      <c r="I9" s="207">
        <v>0</v>
      </c>
      <c r="J9" s="207">
        <v>8</v>
      </c>
      <c r="K9" s="151" t="s">
        <v>70</v>
      </c>
      <c r="L9" s="147">
        <v>0</v>
      </c>
      <c r="M9" s="207">
        <v>0</v>
      </c>
      <c r="N9" s="151" t="s">
        <v>70</v>
      </c>
      <c r="O9" s="204">
        <v>1</v>
      </c>
      <c r="P9" s="205">
        <v>120</v>
      </c>
      <c r="Q9" s="151" t="s">
        <v>110</v>
      </c>
      <c r="R9" s="147">
        <v>60</v>
      </c>
      <c r="S9" s="207">
        <v>0</v>
      </c>
      <c r="T9" s="207">
        <v>56</v>
      </c>
      <c r="U9" s="151" t="s">
        <v>70</v>
      </c>
      <c r="V9" s="207">
        <v>0</v>
      </c>
      <c r="W9" s="207">
        <v>51</v>
      </c>
      <c r="X9" s="151" t="s">
        <v>70</v>
      </c>
    </row>
    <row r="10" spans="1:24" s="37" customFormat="1" ht="16.5" customHeight="1" x14ac:dyDescent="0.25">
      <c r="A10" s="125" t="s">
        <v>47</v>
      </c>
      <c r="B10" s="147">
        <v>68</v>
      </c>
      <c r="C10" s="207">
        <v>2</v>
      </c>
      <c r="D10" s="207">
        <v>61</v>
      </c>
      <c r="E10" s="151" t="s">
        <v>81</v>
      </c>
      <c r="F10" s="207">
        <v>2</v>
      </c>
      <c r="G10" s="207">
        <v>8</v>
      </c>
      <c r="H10" s="151" t="s">
        <v>78</v>
      </c>
      <c r="I10" s="207">
        <v>1</v>
      </c>
      <c r="J10" s="207">
        <v>1</v>
      </c>
      <c r="K10" s="151">
        <f t="shared" ref="K10" si="8">J10/I10*100</f>
        <v>100</v>
      </c>
      <c r="L10" s="147">
        <v>0</v>
      </c>
      <c r="M10" s="207">
        <v>0</v>
      </c>
      <c r="N10" s="151" t="s">
        <v>70</v>
      </c>
      <c r="O10" s="204">
        <v>1</v>
      </c>
      <c r="P10" s="205">
        <v>60</v>
      </c>
      <c r="Q10" s="151" t="s">
        <v>125</v>
      </c>
      <c r="R10" s="147">
        <v>30</v>
      </c>
      <c r="S10" s="207">
        <v>0</v>
      </c>
      <c r="T10" s="207">
        <v>28</v>
      </c>
      <c r="U10" s="151" t="s">
        <v>70</v>
      </c>
      <c r="V10" s="207">
        <v>0</v>
      </c>
      <c r="W10" s="207">
        <v>24</v>
      </c>
      <c r="X10" s="151" t="s">
        <v>70</v>
      </c>
    </row>
    <row r="11" spans="1:24" s="37" customFormat="1" ht="16.5" customHeight="1" x14ac:dyDescent="0.25">
      <c r="A11" s="125" t="s">
        <v>48</v>
      </c>
      <c r="B11" s="147">
        <v>45</v>
      </c>
      <c r="C11" s="207">
        <v>0</v>
      </c>
      <c r="D11" s="207">
        <v>43</v>
      </c>
      <c r="E11" s="151" t="s">
        <v>70</v>
      </c>
      <c r="F11" s="207">
        <v>0</v>
      </c>
      <c r="G11" s="207">
        <v>12</v>
      </c>
      <c r="H11" s="151" t="s">
        <v>70</v>
      </c>
      <c r="I11" s="207">
        <v>0</v>
      </c>
      <c r="J11" s="207">
        <v>7</v>
      </c>
      <c r="K11" s="151" t="s">
        <v>70</v>
      </c>
      <c r="L11" s="147">
        <v>0</v>
      </c>
      <c r="M11" s="207">
        <v>0</v>
      </c>
      <c r="N11" s="151" t="s">
        <v>70</v>
      </c>
      <c r="O11" s="204">
        <v>0</v>
      </c>
      <c r="P11" s="205">
        <v>43</v>
      </c>
      <c r="Q11" s="151" t="s">
        <v>70</v>
      </c>
      <c r="R11" s="147">
        <v>14</v>
      </c>
      <c r="S11" s="207">
        <v>0</v>
      </c>
      <c r="T11" s="207">
        <v>14</v>
      </c>
      <c r="U11" s="151" t="s">
        <v>70</v>
      </c>
      <c r="V11" s="207">
        <v>0</v>
      </c>
      <c r="W11" s="207">
        <v>13</v>
      </c>
      <c r="X11" s="151" t="s">
        <v>70</v>
      </c>
    </row>
    <row r="12" spans="1:24" s="37" customFormat="1" ht="16.5" customHeight="1" x14ac:dyDescent="0.25">
      <c r="A12" s="125" t="s">
        <v>49</v>
      </c>
      <c r="B12" s="147">
        <v>49</v>
      </c>
      <c r="C12" s="207">
        <v>3</v>
      </c>
      <c r="D12" s="207">
        <v>43</v>
      </c>
      <c r="E12" s="151" t="s">
        <v>111</v>
      </c>
      <c r="F12" s="207">
        <v>1</v>
      </c>
      <c r="G12" s="207">
        <v>7</v>
      </c>
      <c r="H12" s="151" t="s">
        <v>118</v>
      </c>
      <c r="I12" s="207">
        <v>0</v>
      </c>
      <c r="J12" s="207">
        <v>4</v>
      </c>
      <c r="K12" s="151" t="s">
        <v>70</v>
      </c>
      <c r="L12" s="147">
        <v>0</v>
      </c>
      <c r="M12" s="207">
        <v>0</v>
      </c>
      <c r="N12" s="151" t="s">
        <v>70</v>
      </c>
      <c r="O12" s="204">
        <v>3</v>
      </c>
      <c r="P12" s="205">
        <v>43</v>
      </c>
      <c r="Q12" s="151" t="s">
        <v>111</v>
      </c>
      <c r="R12" s="147">
        <v>26</v>
      </c>
      <c r="S12" s="207">
        <v>1</v>
      </c>
      <c r="T12" s="207">
        <v>22</v>
      </c>
      <c r="U12" s="151" t="s">
        <v>82</v>
      </c>
      <c r="V12" s="207">
        <v>0</v>
      </c>
      <c r="W12" s="207">
        <v>19</v>
      </c>
      <c r="X12" s="151" t="s">
        <v>70</v>
      </c>
    </row>
    <row r="13" spans="1:24" s="37" customFormat="1" ht="16.5" customHeight="1" x14ac:dyDescent="0.25">
      <c r="A13" s="125" t="s">
        <v>50</v>
      </c>
      <c r="B13" s="147">
        <v>42</v>
      </c>
      <c r="C13" s="207">
        <v>3</v>
      </c>
      <c r="D13" s="207">
        <v>38</v>
      </c>
      <c r="E13" s="151" t="s">
        <v>112</v>
      </c>
      <c r="F13" s="207">
        <v>2</v>
      </c>
      <c r="G13" s="207">
        <v>9</v>
      </c>
      <c r="H13" s="151" t="s">
        <v>83</v>
      </c>
      <c r="I13" s="207">
        <v>0</v>
      </c>
      <c r="J13" s="207">
        <v>1</v>
      </c>
      <c r="K13" s="151" t="s">
        <v>70</v>
      </c>
      <c r="L13" s="147">
        <v>0</v>
      </c>
      <c r="M13" s="207">
        <v>2</v>
      </c>
      <c r="N13" s="151" t="s">
        <v>70</v>
      </c>
      <c r="O13" s="204">
        <v>3</v>
      </c>
      <c r="P13" s="205">
        <v>37</v>
      </c>
      <c r="Q13" s="151" t="s">
        <v>126</v>
      </c>
      <c r="R13" s="147">
        <v>23</v>
      </c>
      <c r="S13" s="207">
        <v>0</v>
      </c>
      <c r="T13" s="207">
        <v>23</v>
      </c>
      <c r="U13" s="151" t="s">
        <v>70</v>
      </c>
      <c r="V13" s="207">
        <v>0</v>
      </c>
      <c r="W13" s="207">
        <v>19</v>
      </c>
      <c r="X13" s="151" t="s">
        <v>70</v>
      </c>
    </row>
    <row r="14" spans="1:24" s="37" customFormat="1" ht="16.5" customHeight="1" x14ac:dyDescent="0.25">
      <c r="A14" s="125" t="s">
        <v>51</v>
      </c>
      <c r="B14" s="147">
        <v>78</v>
      </c>
      <c r="C14" s="207">
        <v>2</v>
      </c>
      <c r="D14" s="207">
        <v>67</v>
      </c>
      <c r="E14" s="151" t="s">
        <v>113</v>
      </c>
      <c r="F14" s="207">
        <v>0</v>
      </c>
      <c r="G14" s="207">
        <v>25</v>
      </c>
      <c r="H14" s="151" t="s">
        <v>70</v>
      </c>
      <c r="I14" s="207">
        <v>0</v>
      </c>
      <c r="J14" s="207">
        <v>0</v>
      </c>
      <c r="K14" s="151" t="s">
        <v>70</v>
      </c>
      <c r="L14" s="147">
        <v>0</v>
      </c>
      <c r="M14" s="207">
        <v>0</v>
      </c>
      <c r="N14" s="151" t="s">
        <v>70</v>
      </c>
      <c r="O14" s="204">
        <v>1</v>
      </c>
      <c r="P14" s="205">
        <v>66</v>
      </c>
      <c r="Q14" s="151" t="s">
        <v>127</v>
      </c>
      <c r="R14" s="147">
        <v>30</v>
      </c>
      <c r="S14" s="207">
        <v>0</v>
      </c>
      <c r="T14" s="207">
        <v>29</v>
      </c>
      <c r="U14" s="151" t="s">
        <v>70</v>
      </c>
      <c r="V14" s="207">
        <v>0</v>
      </c>
      <c r="W14" s="207">
        <v>26</v>
      </c>
      <c r="X14" s="151" t="s">
        <v>70</v>
      </c>
    </row>
    <row r="15" spans="1:24" s="37" customFormat="1" ht="16.5" customHeight="1" x14ac:dyDescent="0.25">
      <c r="A15" s="125" t="s">
        <v>52</v>
      </c>
      <c r="B15" s="147">
        <v>63</v>
      </c>
      <c r="C15" s="207">
        <v>0</v>
      </c>
      <c r="D15" s="207">
        <v>51</v>
      </c>
      <c r="E15" s="151" t="s">
        <v>70</v>
      </c>
      <c r="F15" s="207">
        <v>0</v>
      </c>
      <c r="G15" s="207">
        <v>4</v>
      </c>
      <c r="H15" s="151" t="s">
        <v>70</v>
      </c>
      <c r="I15" s="207">
        <v>0</v>
      </c>
      <c r="J15" s="207">
        <v>0</v>
      </c>
      <c r="K15" s="151" t="s">
        <v>70</v>
      </c>
      <c r="L15" s="147">
        <v>0</v>
      </c>
      <c r="M15" s="207">
        <v>0</v>
      </c>
      <c r="N15" s="151" t="s">
        <v>70</v>
      </c>
      <c r="O15" s="204">
        <v>0</v>
      </c>
      <c r="P15" s="205">
        <v>50</v>
      </c>
      <c r="Q15" s="151" t="s">
        <v>70</v>
      </c>
      <c r="R15" s="147">
        <v>25</v>
      </c>
      <c r="S15" s="207">
        <v>0</v>
      </c>
      <c r="T15" s="207">
        <v>23</v>
      </c>
      <c r="U15" s="151" t="s">
        <v>70</v>
      </c>
      <c r="V15" s="207">
        <v>0</v>
      </c>
      <c r="W15" s="207">
        <v>20</v>
      </c>
      <c r="X15" s="151" t="s">
        <v>70</v>
      </c>
    </row>
    <row r="16" spans="1:24" s="37" customFormat="1" ht="16.5" customHeight="1" x14ac:dyDescent="0.25">
      <c r="A16" s="125" t="s">
        <v>53</v>
      </c>
      <c r="B16" s="147">
        <v>82</v>
      </c>
      <c r="C16" s="207">
        <v>3</v>
      </c>
      <c r="D16" s="207">
        <v>70</v>
      </c>
      <c r="E16" s="151" t="s">
        <v>114</v>
      </c>
      <c r="F16" s="207">
        <v>2</v>
      </c>
      <c r="G16" s="207">
        <v>16</v>
      </c>
      <c r="H16" s="151" t="s">
        <v>79</v>
      </c>
      <c r="I16" s="207">
        <v>0</v>
      </c>
      <c r="J16" s="207">
        <v>2</v>
      </c>
      <c r="K16" s="151" t="s">
        <v>70</v>
      </c>
      <c r="L16" s="147">
        <v>0</v>
      </c>
      <c r="M16" s="207">
        <v>0</v>
      </c>
      <c r="N16" s="151" t="s">
        <v>70</v>
      </c>
      <c r="O16" s="204">
        <v>3</v>
      </c>
      <c r="P16" s="205">
        <v>67</v>
      </c>
      <c r="Q16" s="151" t="s">
        <v>128</v>
      </c>
      <c r="R16" s="147">
        <v>39</v>
      </c>
      <c r="S16" s="207">
        <v>0</v>
      </c>
      <c r="T16" s="207">
        <v>32</v>
      </c>
      <c r="U16" s="151" t="s">
        <v>70</v>
      </c>
      <c r="V16" s="207">
        <v>0</v>
      </c>
      <c r="W16" s="207">
        <v>29</v>
      </c>
      <c r="X16" s="151" t="s">
        <v>70</v>
      </c>
    </row>
    <row r="17" spans="1:24" s="37" customFormat="1" ht="16.5" customHeight="1" x14ac:dyDescent="0.25">
      <c r="A17" s="125" t="s">
        <v>54</v>
      </c>
      <c r="B17" s="147">
        <v>49</v>
      </c>
      <c r="C17" s="207">
        <v>0</v>
      </c>
      <c r="D17" s="207">
        <v>29</v>
      </c>
      <c r="E17" s="151" t="s">
        <v>70</v>
      </c>
      <c r="F17" s="207">
        <v>0</v>
      </c>
      <c r="G17" s="207">
        <v>6</v>
      </c>
      <c r="H17" s="151" t="s">
        <v>70</v>
      </c>
      <c r="I17" s="207">
        <v>0</v>
      </c>
      <c r="J17" s="207">
        <v>0</v>
      </c>
      <c r="K17" s="151" t="s">
        <v>70</v>
      </c>
      <c r="L17" s="147">
        <v>0</v>
      </c>
      <c r="M17" s="207">
        <v>0</v>
      </c>
      <c r="N17" s="151" t="s">
        <v>70</v>
      </c>
      <c r="O17" s="204">
        <v>0</v>
      </c>
      <c r="P17" s="205">
        <v>29</v>
      </c>
      <c r="Q17" s="151" t="s">
        <v>70</v>
      </c>
      <c r="R17" s="147">
        <v>21</v>
      </c>
      <c r="S17" s="207">
        <v>0</v>
      </c>
      <c r="T17" s="207">
        <v>12</v>
      </c>
      <c r="U17" s="151" t="s">
        <v>70</v>
      </c>
      <c r="V17" s="207">
        <v>0</v>
      </c>
      <c r="W17" s="207">
        <v>9</v>
      </c>
      <c r="X17" s="151" t="s">
        <v>70</v>
      </c>
    </row>
    <row r="18" spans="1:24" s="37" customFormat="1" ht="16.5" customHeight="1" x14ac:dyDescent="0.25">
      <c r="A18" s="125" t="s">
        <v>55</v>
      </c>
      <c r="B18" s="147">
        <v>39</v>
      </c>
      <c r="C18" s="207">
        <v>0</v>
      </c>
      <c r="D18" s="207">
        <v>39</v>
      </c>
      <c r="E18" s="151" t="s">
        <v>70</v>
      </c>
      <c r="F18" s="207">
        <v>0</v>
      </c>
      <c r="G18" s="207">
        <v>8</v>
      </c>
      <c r="H18" s="151" t="s">
        <v>70</v>
      </c>
      <c r="I18" s="207">
        <v>0</v>
      </c>
      <c r="J18" s="207">
        <v>1</v>
      </c>
      <c r="K18" s="151" t="s">
        <v>70</v>
      </c>
      <c r="L18" s="147">
        <v>0</v>
      </c>
      <c r="M18" s="207">
        <v>0</v>
      </c>
      <c r="N18" s="151" t="s">
        <v>70</v>
      </c>
      <c r="O18" s="204">
        <v>0</v>
      </c>
      <c r="P18" s="205">
        <v>38</v>
      </c>
      <c r="Q18" s="151" t="s">
        <v>70</v>
      </c>
      <c r="R18" s="147">
        <v>22</v>
      </c>
      <c r="S18" s="207">
        <v>0</v>
      </c>
      <c r="T18" s="207">
        <v>22</v>
      </c>
      <c r="U18" s="151" t="s">
        <v>70</v>
      </c>
      <c r="V18" s="207">
        <v>0</v>
      </c>
      <c r="W18" s="207">
        <v>19</v>
      </c>
      <c r="X18" s="151" t="s">
        <v>70</v>
      </c>
    </row>
    <row r="19" spans="1:24" s="37" customFormat="1" ht="16.5" customHeight="1" x14ac:dyDescent="0.25">
      <c r="A19" s="125" t="s">
        <v>56</v>
      </c>
      <c r="B19" s="147">
        <v>21</v>
      </c>
      <c r="C19" s="207">
        <v>0</v>
      </c>
      <c r="D19" s="207">
        <v>21</v>
      </c>
      <c r="E19" s="151" t="s">
        <v>70</v>
      </c>
      <c r="F19" s="207">
        <v>0</v>
      </c>
      <c r="G19" s="207">
        <v>1</v>
      </c>
      <c r="H19" s="151" t="s">
        <v>70</v>
      </c>
      <c r="I19" s="207">
        <v>0</v>
      </c>
      <c r="J19" s="207">
        <v>0</v>
      </c>
      <c r="K19" s="151" t="s">
        <v>70</v>
      </c>
      <c r="L19" s="147">
        <v>0</v>
      </c>
      <c r="M19" s="207">
        <v>0</v>
      </c>
      <c r="N19" s="151" t="s">
        <v>70</v>
      </c>
      <c r="O19" s="204">
        <v>0</v>
      </c>
      <c r="P19" s="205">
        <v>21</v>
      </c>
      <c r="Q19" s="151" t="s">
        <v>70</v>
      </c>
      <c r="R19" s="147">
        <v>15</v>
      </c>
      <c r="S19" s="207">
        <v>0</v>
      </c>
      <c r="T19" s="207">
        <v>15</v>
      </c>
      <c r="U19" s="151" t="s">
        <v>70</v>
      </c>
      <c r="V19" s="207">
        <v>0</v>
      </c>
      <c r="W19" s="207">
        <v>13</v>
      </c>
      <c r="X19" s="151" t="s">
        <v>70</v>
      </c>
    </row>
    <row r="20" spans="1:24" s="37" customFormat="1" ht="16.5" customHeight="1" x14ac:dyDescent="0.25">
      <c r="A20" s="125" t="s">
        <v>57</v>
      </c>
      <c r="B20" s="147">
        <v>32</v>
      </c>
      <c r="C20" s="207">
        <v>0</v>
      </c>
      <c r="D20" s="207">
        <v>28</v>
      </c>
      <c r="E20" s="151" t="s">
        <v>70</v>
      </c>
      <c r="F20" s="207">
        <v>0</v>
      </c>
      <c r="G20" s="207">
        <v>3</v>
      </c>
      <c r="H20" s="151" t="s">
        <v>70</v>
      </c>
      <c r="I20" s="207">
        <v>0</v>
      </c>
      <c r="J20" s="207">
        <v>2</v>
      </c>
      <c r="K20" s="151" t="s">
        <v>70</v>
      </c>
      <c r="L20" s="147">
        <v>0</v>
      </c>
      <c r="M20" s="207">
        <v>0</v>
      </c>
      <c r="N20" s="151" t="s">
        <v>70</v>
      </c>
      <c r="O20" s="204">
        <v>0</v>
      </c>
      <c r="P20" s="205">
        <v>27</v>
      </c>
      <c r="Q20" s="151" t="s">
        <v>70</v>
      </c>
      <c r="R20" s="147">
        <v>20</v>
      </c>
      <c r="S20" s="207">
        <v>0</v>
      </c>
      <c r="T20" s="207">
        <v>19</v>
      </c>
      <c r="U20" s="151" t="s">
        <v>70</v>
      </c>
      <c r="V20" s="207">
        <v>0</v>
      </c>
      <c r="W20" s="207">
        <v>15</v>
      </c>
      <c r="X20" s="151" t="s">
        <v>70</v>
      </c>
    </row>
    <row r="21" spans="1:24" s="37" customFormat="1" ht="16.5" customHeight="1" x14ac:dyDescent="0.25">
      <c r="A21" s="125" t="s">
        <v>58</v>
      </c>
      <c r="B21" s="147">
        <v>30</v>
      </c>
      <c r="C21" s="207">
        <v>0</v>
      </c>
      <c r="D21" s="207">
        <v>30</v>
      </c>
      <c r="E21" s="151" t="s">
        <v>70</v>
      </c>
      <c r="F21" s="207">
        <v>0</v>
      </c>
      <c r="G21" s="207">
        <v>13</v>
      </c>
      <c r="H21" s="151" t="s">
        <v>70</v>
      </c>
      <c r="I21" s="207">
        <v>0</v>
      </c>
      <c r="J21" s="207">
        <v>10</v>
      </c>
      <c r="K21" s="151" t="s">
        <v>70</v>
      </c>
      <c r="L21" s="147">
        <v>0</v>
      </c>
      <c r="M21" s="207">
        <v>0</v>
      </c>
      <c r="N21" s="151" t="s">
        <v>70</v>
      </c>
      <c r="O21" s="204">
        <v>0</v>
      </c>
      <c r="P21" s="205">
        <v>30</v>
      </c>
      <c r="Q21" s="151" t="s">
        <v>70</v>
      </c>
      <c r="R21" s="147">
        <v>13</v>
      </c>
      <c r="S21" s="207">
        <v>0</v>
      </c>
      <c r="T21" s="207">
        <v>13</v>
      </c>
      <c r="U21" s="151" t="s">
        <v>70</v>
      </c>
      <c r="V21" s="207">
        <v>0</v>
      </c>
      <c r="W21" s="207">
        <v>11</v>
      </c>
      <c r="X21" s="151" t="s">
        <v>70</v>
      </c>
    </row>
    <row r="22" spans="1:24" s="37" customFormat="1" ht="16.5" customHeight="1" x14ac:dyDescent="0.25">
      <c r="A22" s="125" t="s">
        <v>59</v>
      </c>
      <c r="B22" s="147">
        <v>93</v>
      </c>
      <c r="C22" s="207">
        <v>4</v>
      </c>
      <c r="D22" s="207">
        <v>84</v>
      </c>
      <c r="E22" s="151" t="s">
        <v>115</v>
      </c>
      <c r="F22" s="207">
        <v>3</v>
      </c>
      <c r="G22" s="207">
        <v>19</v>
      </c>
      <c r="H22" s="151" t="s">
        <v>119</v>
      </c>
      <c r="I22" s="207">
        <v>0</v>
      </c>
      <c r="J22" s="207">
        <v>4</v>
      </c>
      <c r="K22" s="151" t="s">
        <v>70</v>
      </c>
      <c r="L22" s="147">
        <v>0</v>
      </c>
      <c r="M22" s="207">
        <v>1</v>
      </c>
      <c r="N22" s="151" t="s">
        <v>70</v>
      </c>
      <c r="O22" s="204">
        <v>3</v>
      </c>
      <c r="P22" s="205">
        <v>84</v>
      </c>
      <c r="Q22" s="151" t="s">
        <v>129</v>
      </c>
      <c r="R22" s="147">
        <v>41</v>
      </c>
      <c r="S22" s="207">
        <v>1</v>
      </c>
      <c r="T22" s="207">
        <v>40</v>
      </c>
      <c r="U22" s="151" t="s">
        <v>132</v>
      </c>
      <c r="V22" s="207">
        <v>1</v>
      </c>
      <c r="W22" s="207">
        <v>38</v>
      </c>
      <c r="X22" s="151" t="s">
        <v>135</v>
      </c>
    </row>
    <row r="23" spans="1:24" s="37" customFormat="1" ht="16.5" customHeight="1" x14ac:dyDescent="0.25">
      <c r="A23" s="125" t="s">
        <v>60</v>
      </c>
      <c r="B23" s="147">
        <v>188</v>
      </c>
      <c r="C23" s="207">
        <v>1</v>
      </c>
      <c r="D23" s="207">
        <v>183</v>
      </c>
      <c r="E23" s="151" t="s">
        <v>116</v>
      </c>
      <c r="F23" s="207">
        <v>1</v>
      </c>
      <c r="G23" s="207">
        <v>31</v>
      </c>
      <c r="H23" s="151" t="s">
        <v>120</v>
      </c>
      <c r="I23" s="207">
        <v>0</v>
      </c>
      <c r="J23" s="207">
        <v>6</v>
      </c>
      <c r="K23" s="151" t="s">
        <v>70</v>
      </c>
      <c r="L23" s="147">
        <v>0</v>
      </c>
      <c r="M23" s="207">
        <v>0</v>
      </c>
      <c r="N23" s="151" t="s">
        <v>70</v>
      </c>
      <c r="O23" s="204">
        <v>1</v>
      </c>
      <c r="P23" s="204">
        <v>183</v>
      </c>
      <c r="Q23" s="151" t="s">
        <v>116</v>
      </c>
      <c r="R23" s="147">
        <v>83</v>
      </c>
      <c r="S23" s="207">
        <v>0</v>
      </c>
      <c r="T23" s="207">
        <v>81</v>
      </c>
      <c r="U23" s="151" t="s">
        <v>70</v>
      </c>
      <c r="V23" s="207">
        <v>0</v>
      </c>
      <c r="W23" s="207">
        <v>73</v>
      </c>
      <c r="X23" s="151" t="s">
        <v>70</v>
      </c>
    </row>
    <row r="24" spans="1:24" ht="46.5" customHeight="1" x14ac:dyDescent="0.25">
      <c r="A24" s="39"/>
      <c r="B24" s="230" t="s">
        <v>77</v>
      </c>
      <c r="C24" s="230"/>
      <c r="D24" s="230"/>
      <c r="E24" s="230"/>
      <c r="F24" s="230"/>
      <c r="G24" s="230"/>
      <c r="H24" s="230"/>
      <c r="I24" s="230"/>
      <c r="J24" s="230"/>
      <c r="K24" s="230"/>
      <c r="L24" s="41"/>
      <c r="M24" s="268"/>
      <c r="N24" s="41"/>
      <c r="O24" s="41"/>
      <c r="P24" s="41"/>
      <c r="Q24" s="41"/>
      <c r="R24" s="41"/>
      <c r="S24" s="41"/>
      <c r="T24" s="58"/>
      <c r="U24" s="41"/>
    </row>
    <row r="25" spans="1:24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4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4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4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4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4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4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4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</sheetData>
  <mergeCells count="10">
    <mergeCell ref="B24:K24"/>
    <mergeCell ref="V3:X3"/>
    <mergeCell ref="L3:N3"/>
    <mergeCell ref="O3:Q3"/>
    <mergeCell ref="S3:U3"/>
    <mergeCell ref="B1:K1"/>
    <mergeCell ref="A3:A4"/>
    <mergeCell ref="C3:E3"/>
    <mergeCell ref="F3:H3"/>
    <mergeCell ref="I3:K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M16" sqref="M16"/>
    </sheetView>
  </sheetViews>
  <sheetFormatPr defaultColWidth="8" defaultRowHeight="12.75" x14ac:dyDescent="0.2"/>
  <cols>
    <col min="1" max="1" width="63.85546875" style="3" customWidth="1"/>
    <col min="2" max="2" width="18.85546875" style="3" customWidth="1"/>
    <col min="3" max="3" width="19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15" t="s">
        <v>67</v>
      </c>
      <c r="B1" s="215"/>
      <c r="C1" s="215"/>
      <c r="D1" s="215"/>
      <c r="E1" s="215"/>
    </row>
    <row r="2" spans="1:11" ht="23.25" customHeight="1" x14ac:dyDescent="0.2">
      <c r="A2" s="215" t="s">
        <v>33</v>
      </c>
      <c r="B2" s="215"/>
      <c r="C2" s="215"/>
      <c r="D2" s="215"/>
      <c r="E2" s="215"/>
    </row>
    <row r="3" spans="1:11" ht="6" customHeight="1" x14ac:dyDescent="0.2">
      <c r="A3" s="22"/>
    </row>
    <row r="4" spans="1:11" s="4" customFormat="1" ht="23.25" customHeight="1" x14ac:dyDescent="0.25">
      <c r="A4" s="227"/>
      <c r="B4" s="216" t="s">
        <v>99</v>
      </c>
      <c r="C4" s="216" t="s">
        <v>100</v>
      </c>
      <c r="D4" s="242" t="s">
        <v>1</v>
      </c>
      <c r="E4" s="243"/>
    </row>
    <row r="5" spans="1:11" s="4" customFormat="1" ht="32.25" customHeight="1" x14ac:dyDescent="0.25">
      <c r="A5" s="227"/>
      <c r="B5" s="217"/>
      <c r="C5" s="217"/>
      <c r="D5" s="5" t="s">
        <v>2</v>
      </c>
      <c r="E5" s="6" t="s">
        <v>41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76</v>
      </c>
      <c r="B7" s="133" t="s">
        <v>75</v>
      </c>
      <c r="C7" s="135">
        <v>7597</v>
      </c>
      <c r="D7" s="133" t="s">
        <v>70</v>
      </c>
      <c r="E7" s="133" t="s">
        <v>70</v>
      </c>
      <c r="K7" s="12"/>
    </row>
    <row r="8" spans="1:11" s="4" customFormat="1" ht="30" customHeight="1" x14ac:dyDescent="0.25">
      <c r="A8" s="10" t="s">
        <v>36</v>
      </c>
      <c r="B8" s="136">
        <v>9323</v>
      </c>
      <c r="C8" s="136">
        <v>6197</v>
      </c>
      <c r="D8" s="11">
        <f t="shared" ref="D8:D12" si="0">C8/B8*100</f>
        <v>66.470020379706114</v>
      </c>
      <c r="E8" s="128">
        <f t="shared" ref="E8:E12" si="1">C8-B8</f>
        <v>-3126</v>
      </c>
      <c r="K8" s="12"/>
    </row>
    <row r="9" spans="1:11" s="4" customFormat="1" ht="54.75" customHeight="1" x14ac:dyDescent="0.25">
      <c r="A9" s="13" t="s">
        <v>37</v>
      </c>
      <c r="B9" s="136">
        <v>3196</v>
      </c>
      <c r="C9" s="136">
        <v>2010</v>
      </c>
      <c r="D9" s="11">
        <f t="shared" si="0"/>
        <v>62.89111389236546</v>
      </c>
      <c r="E9" s="128">
        <f t="shared" si="1"/>
        <v>-1186</v>
      </c>
      <c r="K9" s="12"/>
    </row>
    <row r="10" spans="1:11" s="4" customFormat="1" ht="30" customHeight="1" x14ac:dyDescent="0.25">
      <c r="A10" s="14" t="s">
        <v>38</v>
      </c>
      <c r="B10" s="136">
        <v>1180</v>
      </c>
      <c r="C10" s="136">
        <v>651</v>
      </c>
      <c r="D10" s="11">
        <f t="shared" si="0"/>
        <v>55.16949152542373</v>
      </c>
      <c r="E10" s="128">
        <f t="shared" si="1"/>
        <v>-529</v>
      </c>
      <c r="K10" s="12"/>
    </row>
    <row r="11" spans="1:11" s="4" customFormat="1" ht="45.75" customHeight="1" x14ac:dyDescent="0.25">
      <c r="A11" s="14" t="s">
        <v>29</v>
      </c>
      <c r="B11" s="136">
        <v>134</v>
      </c>
      <c r="C11" s="201">
        <v>34</v>
      </c>
      <c r="D11" s="11">
        <f t="shared" si="0"/>
        <v>25.373134328358208</v>
      </c>
      <c r="E11" s="128">
        <f t="shared" si="1"/>
        <v>-100</v>
      </c>
      <c r="K11" s="12"/>
    </row>
    <row r="12" spans="1:11" s="4" customFormat="1" ht="55.5" customHeight="1" x14ac:dyDescent="0.25">
      <c r="A12" s="14" t="s">
        <v>39</v>
      </c>
      <c r="B12" s="136">
        <v>8731</v>
      </c>
      <c r="C12" s="136">
        <v>5719</v>
      </c>
      <c r="D12" s="11">
        <f t="shared" si="0"/>
        <v>65.502233421143046</v>
      </c>
      <c r="E12" s="128">
        <f t="shared" si="1"/>
        <v>-3012</v>
      </c>
      <c r="K12" s="12"/>
    </row>
    <row r="13" spans="1:11" s="4" customFormat="1" ht="12.75" customHeight="1" x14ac:dyDescent="0.25">
      <c r="A13" s="223" t="s">
        <v>4</v>
      </c>
      <c r="B13" s="224"/>
      <c r="C13" s="224"/>
      <c r="D13" s="224"/>
      <c r="E13" s="224"/>
      <c r="K13" s="12"/>
    </row>
    <row r="14" spans="1:11" s="4" customFormat="1" ht="15" customHeight="1" x14ac:dyDescent="0.25">
      <c r="A14" s="225"/>
      <c r="B14" s="226"/>
      <c r="C14" s="226"/>
      <c r="D14" s="226"/>
      <c r="E14" s="226"/>
      <c r="K14" s="12"/>
    </row>
    <row r="15" spans="1:11" s="4" customFormat="1" ht="20.25" customHeight="1" x14ac:dyDescent="0.25">
      <c r="A15" s="220" t="s">
        <v>0</v>
      </c>
      <c r="B15" s="227" t="s">
        <v>96</v>
      </c>
      <c r="C15" s="227" t="s">
        <v>97</v>
      </c>
      <c r="D15" s="242" t="s">
        <v>1</v>
      </c>
      <c r="E15" s="243"/>
      <c r="K15" s="12"/>
    </row>
    <row r="16" spans="1:11" ht="35.25" customHeight="1" x14ac:dyDescent="0.2">
      <c r="A16" s="221"/>
      <c r="B16" s="227"/>
      <c r="C16" s="227"/>
      <c r="D16" s="5" t="s">
        <v>2</v>
      </c>
      <c r="E16" s="6" t="s">
        <v>42</v>
      </c>
      <c r="K16" s="12"/>
    </row>
    <row r="17" spans="1:11" ht="30" customHeight="1" x14ac:dyDescent="0.2">
      <c r="A17" s="10" t="s">
        <v>76</v>
      </c>
      <c r="B17" s="133" t="s">
        <v>75</v>
      </c>
      <c r="C17" s="135">
        <v>2354</v>
      </c>
      <c r="D17" s="133" t="s">
        <v>70</v>
      </c>
      <c r="E17" s="133" t="s">
        <v>70</v>
      </c>
      <c r="K17" s="12"/>
    </row>
    <row r="18" spans="1:11" ht="30" customHeight="1" x14ac:dyDescent="0.2">
      <c r="A18" s="1" t="s">
        <v>36</v>
      </c>
      <c r="B18" s="137">
        <v>2700</v>
      </c>
      <c r="C18" s="137">
        <v>1986</v>
      </c>
      <c r="D18" s="152">
        <f t="shared" ref="D18:D19" si="2">C18/B18*100</f>
        <v>73.555555555555557</v>
      </c>
      <c r="E18" s="153">
        <f t="shared" ref="E18:E19" si="3">C18-B18</f>
        <v>-714</v>
      </c>
      <c r="K18" s="12"/>
    </row>
    <row r="19" spans="1:11" ht="30" customHeight="1" x14ac:dyDescent="0.2">
      <c r="A19" s="1" t="s">
        <v>40</v>
      </c>
      <c r="B19" s="137">
        <v>2271</v>
      </c>
      <c r="C19" s="137">
        <v>1691</v>
      </c>
      <c r="D19" s="152">
        <f t="shared" si="2"/>
        <v>74.460590048436814</v>
      </c>
      <c r="E19" s="153">
        <f t="shared" si="3"/>
        <v>-580</v>
      </c>
      <c r="K19" s="12"/>
    </row>
    <row r="20" spans="1:11" ht="50.25" customHeight="1" x14ac:dyDescent="0.2">
      <c r="A20" s="222" t="s">
        <v>77</v>
      </c>
      <c r="B20" s="222"/>
      <c r="C20" s="222"/>
      <c r="D20" s="222"/>
      <c r="E20" s="222"/>
    </row>
  </sheetData>
  <mergeCells count="12">
    <mergeCell ref="A20:E20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2022-08-11T06:50:24Z</cp:lastPrinted>
  <dcterms:created xsi:type="dcterms:W3CDTF">2020-12-10T10:35:03Z</dcterms:created>
  <dcterms:modified xsi:type="dcterms:W3CDTF">2022-08-11T07:48:52Z</dcterms:modified>
</cp:coreProperties>
</file>