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60" windowWidth="19440" windowHeight="1050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P17" i="29" l="1"/>
  <c r="P15" i="29"/>
  <c r="P11" i="29"/>
  <c r="M16" i="31" l="1"/>
  <c r="J13" i="31"/>
  <c r="P9" i="46" l="1"/>
  <c r="P18" i="46" l="1"/>
  <c r="P18" i="30" l="1"/>
  <c r="D10" i="43" l="1"/>
  <c r="P14" i="31"/>
  <c r="J8" i="31"/>
  <c r="V8" i="39" l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Y9" i="46" l="1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P17" i="39" l="1"/>
  <c r="AB22" i="31" l="1"/>
  <c r="Y13" i="31"/>
  <c r="Y22" i="31"/>
  <c r="V22" i="31"/>
  <c r="V13" i="3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J12" i="34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8" i="39" l="1"/>
  <c r="P16" i="39"/>
  <c r="P15" i="39"/>
  <c r="P14" i="39"/>
  <c r="AB9" i="31" l="1"/>
  <c r="Y9" i="31"/>
  <c r="V9" i="31"/>
  <c r="P19" i="34"/>
  <c r="Q8" i="46" l="1"/>
  <c r="P23" i="34" l="1"/>
  <c r="P20" i="34"/>
  <c r="P12" i="34"/>
  <c r="P13" i="34"/>
  <c r="P15" i="34"/>
  <c r="J17" i="34"/>
  <c r="P8" i="39" l="1"/>
  <c r="J23" i="31" l="1"/>
  <c r="AA8" i="34"/>
  <c r="Z8" i="34"/>
  <c r="X8" i="34"/>
  <c r="W8" i="34"/>
  <c r="P24" i="29" l="1"/>
  <c r="P22" i="29"/>
  <c r="P20" i="29"/>
  <c r="P19" i="29"/>
  <c r="P18" i="29"/>
  <c r="P13" i="29"/>
  <c r="P12" i="29"/>
  <c r="P10" i="29"/>
  <c r="P8" i="29"/>
  <c r="P23" i="46" l="1"/>
  <c r="P14" i="46"/>
  <c r="P13" i="46"/>
  <c r="P23" i="47"/>
  <c r="P22" i="47"/>
  <c r="P21" i="47"/>
  <c r="P20" i="47"/>
  <c r="P19" i="47"/>
  <c r="P18" i="47"/>
  <c r="P17" i="47"/>
  <c r="P9" i="47"/>
  <c r="P23" i="30" l="1"/>
  <c r="P17" i="30"/>
  <c r="P9" i="30"/>
  <c r="M21" i="29"/>
  <c r="M20" i="29"/>
  <c r="M19" i="29"/>
  <c r="M18" i="29"/>
  <c r="M16" i="29"/>
  <c r="M15" i="29"/>
  <c r="J24" i="29"/>
  <c r="J23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P22" i="39"/>
  <c r="P21" i="39"/>
  <c r="M8" i="39"/>
  <c r="J8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10" i="34"/>
  <c r="P11" i="34"/>
  <c r="P14" i="34"/>
  <c r="P22" i="34"/>
  <c r="J16" i="34"/>
  <c r="J25" i="34"/>
  <c r="J24" i="34"/>
  <c r="J20" i="34"/>
  <c r="J18" i="34"/>
  <c r="J14" i="34"/>
  <c r="J11" i="34"/>
  <c r="J10" i="34"/>
  <c r="M25" i="34"/>
  <c r="M24" i="34"/>
  <c r="M18" i="34"/>
  <c r="M16" i="34"/>
  <c r="M10" i="34"/>
  <c r="P19" i="30" l="1"/>
  <c r="V19" i="3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M22" i="47"/>
  <c r="J22" i="47"/>
  <c r="G22" i="47"/>
  <c r="AB21" i="47"/>
  <c r="Y21" i="47"/>
  <c r="V21" i="47"/>
  <c r="S21" i="47"/>
  <c r="M21" i="47"/>
  <c r="J21" i="47"/>
  <c r="G21" i="47"/>
  <c r="AB20" i="47"/>
  <c r="Y20" i="47"/>
  <c r="V20" i="47"/>
  <c r="S20" i="47"/>
  <c r="M20" i="47"/>
  <c r="J20" i="47"/>
  <c r="G20" i="47"/>
  <c r="AB19" i="47"/>
  <c r="Y19" i="47"/>
  <c r="V19" i="47"/>
  <c r="S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AB25" i="46"/>
  <c r="V25" i="46"/>
  <c r="S25" i="46"/>
  <c r="P25" i="46"/>
  <c r="M25" i="46"/>
  <c r="J25" i="46"/>
  <c r="G25" i="46"/>
  <c r="AB24" i="46"/>
  <c r="V24" i="46"/>
  <c r="S24" i="46"/>
  <c r="P24" i="46"/>
  <c r="M24" i="46"/>
  <c r="J24" i="46"/>
  <c r="G24" i="46"/>
  <c r="AB23" i="46"/>
  <c r="V23" i="46"/>
  <c r="S23" i="46"/>
  <c r="M23" i="46"/>
  <c r="J23" i="46"/>
  <c r="G23" i="46"/>
  <c r="AB22" i="46"/>
  <c r="V22" i="46"/>
  <c r="S22" i="46"/>
  <c r="P22" i="46"/>
  <c r="M22" i="46"/>
  <c r="J22" i="46"/>
  <c r="G22" i="46"/>
  <c r="AB21" i="46"/>
  <c r="V21" i="46"/>
  <c r="S21" i="46"/>
  <c r="P21" i="46"/>
  <c r="M21" i="46"/>
  <c r="J21" i="46"/>
  <c r="G21" i="46"/>
  <c r="AB20" i="46"/>
  <c r="V20" i="46"/>
  <c r="S20" i="46"/>
  <c r="P20" i="46"/>
  <c r="M20" i="46"/>
  <c r="J20" i="46"/>
  <c r="G20" i="46"/>
  <c r="AB19" i="46"/>
  <c r="V19" i="46"/>
  <c r="S19" i="46"/>
  <c r="P19" i="46"/>
  <c r="M19" i="46"/>
  <c r="J19" i="46"/>
  <c r="G19" i="46"/>
  <c r="AB18" i="46"/>
  <c r="V18" i="46"/>
  <c r="S18" i="46"/>
  <c r="M18" i="46"/>
  <c r="J18" i="46"/>
  <c r="G18" i="46"/>
  <c r="AB17" i="46"/>
  <c r="V17" i="46"/>
  <c r="S17" i="46"/>
  <c r="M17" i="46"/>
  <c r="J17" i="46"/>
  <c r="G17" i="46"/>
  <c r="AB16" i="46"/>
  <c r="V16" i="46"/>
  <c r="S16" i="46"/>
  <c r="P16" i="46"/>
  <c r="M16" i="46"/>
  <c r="J16" i="46"/>
  <c r="G16" i="46"/>
  <c r="AB15" i="46"/>
  <c r="V15" i="46"/>
  <c r="S15" i="46"/>
  <c r="P15" i="46"/>
  <c r="M15" i="46"/>
  <c r="J15" i="46"/>
  <c r="G15" i="46"/>
  <c r="AB14" i="46"/>
  <c r="V14" i="46"/>
  <c r="S14" i="46"/>
  <c r="M14" i="46"/>
  <c r="J14" i="46"/>
  <c r="G14" i="46"/>
  <c r="AB13" i="46"/>
  <c r="V13" i="46"/>
  <c r="S13" i="46"/>
  <c r="M13" i="46"/>
  <c r="J13" i="46"/>
  <c r="G13" i="46"/>
  <c r="AB12" i="46"/>
  <c r="V12" i="46"/>
  <c r="S12" i="46"/>
  <c r="M12" i="46"/>
  <c r="J12" i="46"/>
  <c r="G12" i="46"/>
  <c r="AB11" i="46"/>
  <c r="V11" i="46"/>
  <c r="S11" i="46"/>
  <c r="P11" i="46"/>
  <c r="M11" i="46"/>
  <c r="J11" i="46"/>
  <c r="G11" i="46"/>
  <c r="AB10" i="46"/>
  <c r="V10" i="46"/>
  <c r="S10" i="46"/>
  <c r="P10" i="46"/>
  <c r="M10" i="46"/>
  <c r="J10" i="46"/>
  <c r="G10" i="46"/>
  <c r="AB9" i="46"/>
  <c r="V9" i="46"/>
  <c r="S9" i="46"/>
  <c r="M9" i="46"/>
  <c r="J9" i="46"/>
  <c r="G9" i="46"/>
  <c r="AA8" i="46"/>
  <c r="Z8" i="46"/>
  <c r="X8" i="46"/>
  <c r="W8" i="46"/>
  <c r="U8" i="46"/>
  <c r="T8" i="46"/>
  <c r="R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D8" i="47" l="1"/>
  <c r="AB8" i="47"/>
  <c r="P8" i="47"/>
  <c r="G8" i="47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AB23" i="31"/>
  <c r="Y23" i="31"/>
  <c r="V23" i="31"/>
  <c r="S23" i="31"/>
  <c r="S22" i="31"/>
  <c r="M22" i="31"/>
  <c r="AB19" i="31"/>
  <c r="Y19" i="31"/>
  <c r="S19" i="31"/>
  <c r="S17" i="31"/>
  <c r="AB16" i="31"/>
  <c r="Y16" i="31"/>
  <c r="V16" i="31"/>
  <c r="AB14" i="31"/>
  <c r="Y14" i="31"/>
  <c r="V14" i="31"/>
  <c r="M14" i="31"/>
  <c r="AB12" i="31"/>
  <c r="Y12" i="31"/>
  <c r="V12" i="31"/>
  <c r="AB10" i="31"/>
  <c r="Y10" i="31"/>
  <c r="V10" i="31"/>
  <c r="S10" i="31"/>
  <c r="S9" i="31"/>
  <c r="AB8" i="31"/>
  <c r="Y8" i="31"/>
  <c r="V8" i="31"/>
  <c r="S8" i="31"/>
  <c r="M8" i="31"/>
  <c r="AA6" i="31"/>
  <c r="Z6" i="31"/>
  <c r="X6" i="31"/>
  <c r="W6" i="31"/>
  <c r="U6" i="31"/>
  <c r="T6" i="31"/>
  <c r="R6" i="31"/>
  <c r="Q6" i="31"/>
  <c r="O6" i="31"/>
  <c r="N6" i="31"/>
  <c r="L6" i="31"/>
  <c r="K6" i="31"/>
  <c r="I6" i="31"/>
  <c r="H6" i="31"/>
  <c r="F6" i="31"/>
  <c r="E6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G10" i="34"/>
  <c r="AB9" i="34"/>
  <c r="Y9" i="34"/>
  <c r="V9" i="34"/>
  <c r="S9" i="34"/>
  <c r="G9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B8" i="34"/>
  <c r="D18" i="24"/>
  <c r="D17" i="24"/>
  <c r="D16" i="24"/>
  <c r="D7" i="24"/>
  <c r="D8" i="24"/>
  <c r="D9" i="24"/>
  <c r="D10" i="24"/>
  <c r="D11" i="24"/>
  <c r="D6" i="24"/>
  <c r="P6" i="31" l="1"/>
  <c r="J6" i="31"/>
  <c r="AB8" i="30"/>
  <c r="P8" i="34"/>
  <c r="AB6" i="31"/>
  <c r="D8" i="34"/>
  <c r="Y6" i="31"/>
  <c r="AB8" i="34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M24" i="29"/>
  <c r="AB23" i="29"/>
  <c r="Y23" i="29"/>
  <c r="V23" i="29"/>
  <c r="S23" i="29"/>
  <c r="M23" i="29"/>
  <c r="AB22" i="29"/>
  <c r="Y22" i="29"/>
  <c r="V22" i="29"/>
  <c r="S22" i="29"/>
  <c r="AB21" i="29"/>
  <c r="Y21" i="29"/>
  <c r="V21" i="29"/>
  <c r="S21" i="29"/>
  <c r="AB20" i="29"/>
  <c r="Y20" i="29"/>
  <c r="V20" i="29"/>
  <c r="S20" i="29"/>
  <c r="AB19" i="29"/>
  <c r="Y19" i="29"/>
  <c r="V19" i="29"/>
  <c r="S19" i="29"/>
  <c r="AB18" i="29"/>
  <c r="Y18" i="29"/>
  <c r="V18" i="29"/>
  <c r="S18" i="29"/>
  <c r="AB17" i="29"/>
  <c r="Y17" i="29"/>
  <c r="V17" i="29"/>
  <c r="S17" i="29"/>
  <c r="AB16" i="29"/>
  <c r="Y16" i="29"/>
  <c r="V16" i="29"/>
  <c r="S16" i="29"/>
  <c r="AB15" i="29"/>
  <c r="Y15" i="29"/>
  <c r="V15" i="29"/>
  <c r="S15" i="29"/>
  <c r="AB14" i="29"/>
  <c r="Y14" i="29"/>
  <c r="V14" i="29"/>
  <c r="S14" i="29"/>
  <c r="AB13" i="29"/>
  <c r="Y13" i="29"/>
  <c r="V13" i="29"/>
  <c r="S13" i="29"/>
  <c r="AB12" i="29"/>
  <c r="Y12" i="29"/>
  <c r="V12" i="29"/>
  <c r="S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AB8" i="29"/>
  <c r="Y8" i="29"/>
  <c r="V8" i="29"/>
  <c r="S8" i="29"/>
  <c r="AA7" i="29"/>
  <c r="Z7" i="29"/>
  <c r="X7" i="29"/>
  <c r="W7" i="29"/>
  <c r="U7" i="29"/>
  <c r="T7" i="29"/>
  <c r="R7" i="29"/>
  <c r="Q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l="1"/>
  <c r="M7" i="29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E18" i="24" l="1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<sst xmlns="http://schemas.openxmlformats.org/spreadsheetml/2006/main" count="746" uniqueCount="120">
  <si>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</si>
  <si>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</si>
  <si>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</si>
  <si>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</si>
  <si>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</si>
  <si>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</si>
  <si>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</si>
  <si>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</si>
  <si>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</si>
  <si>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</si>
  <si>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</si>
  <si>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</si>
  <si>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</si>
  <si>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</si>
  <si>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</si>
  <si>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</si>
  <si>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</si>
  <si>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</si>
  <si>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</si>
  <si>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</si>
  <si>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</si>
  <si>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</si>
  <si>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</si>
  <si>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</si>
  <si>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</si>
  <si>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</si>
  <si>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</si>
  <si>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</si>
  <si>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</si>
  <si>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</si>
  <si>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</si>
  <si>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</si>
  <si>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</si>
  <si>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</si>
  <si>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</si>
  <si>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</si>
  <si>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</si>
  <si>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</si>
  <si>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</si>
  <si>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</si>
  <si>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</si>
  <si>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</si>
  <si>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</si>
  <si>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</si>
  <si>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</si>
  <si>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</si>
  <si>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</si>
  <si>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</si>
  <si>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</si>
  <si>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</si>
  <si>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</si>
  <si>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</si>
  <si>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</si>
  <si>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</si>
  <si>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</si>
  <si>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</si>
  <si>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</si>
  <si>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</si>
  <si>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</si>
  <si>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</si>
  <si>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</si>
  <si>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</si>
  <si>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</si>
  <si>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</si>
  <si>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</si>
  <si>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</si>
  <si>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</si>
  <si>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</si>
  <si>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</si>
  <si>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</si>
  <si>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</si>
  <si>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</si>
  <si>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</si>
  <si>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</si>
  <si>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</si>
  <si>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</si>
  <si>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</si>
  <si>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</si>
  <si>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</si>
  <si>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</si>
  <si>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</si>
  <si>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</si>
  <si>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</si>
  <si>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</si>
  <si>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</si>
  <si>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</si>
  <si>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 10 р.</t>
  </si>
  <si>
    <t>у 5 р.</t>
  </si>
  <si>
    <t>Мешканці міської місцевості</t>
  </si>
  <si>
    <t xml:space="preserve">  січень-липень 2020 р.</t>
  </si>
  <si>
    <t xml:space="preserve">  січень-липень 2021 р.</t>
  </si>
  <si>
    <t xml:space="preserve">  1 серпня             2020 р.</t>
  </si>
  <si>
    <t xml:space="preserve">  1 серпня            2021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</si>
  <si>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січні-липні 2020 -2021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</si>
  <si>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січень-липень       2020 р.</t>
  </si>
  <si>
    <t xml:space="preserve">  січень-липень             2021 р.</t>
  </si>
  <si>
    <t xml:space="preserve"> 1 серпня             2020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</si>
  <si>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січні-липні 2020-2021 рр.</t>
  </si>
  <si>
    <t xml:space="preserve">  січень-липень       2021 р.</t>
  </si>
  <si>
    <t xml:space="preserve"> 1 серпня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</si>
  <si>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січні-липні 2020-2021 рр.</t>
  </si>
  <si>
    <t>1 серпня                  2020 р.</t>
  </si>
  <si>
    <t>1 серпня                       2021 р.</t>
  </si>
  <si>
    <t>1 серпня            2020 р.</t>
  </si>
  <si>
    <t>1 серпня           2021 р.</t>
  </si>
  <si>
    <t>Надання послуг службою зайнятості  Івано-Франківської області                                            молоді у віці до 35 років у січні-липні 2020-2021 рр.</t>
  </si>
  <si>
    <t>у січні-липні 2021 року</t>
  </si>
  <si>
    <t>Станом на 01.08.2021: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</si>
  <si>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січні-липні 2021 року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</si>
  <si>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січні-липні 2021 року</t>
  </si>
  <si>
    <t>1 серпня             2020 р.</t>
  </si>
  <si>
    <t>1 серпня             2021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</si>
  <si>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січні-липні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</si>
  <si>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2020 - 2021 рр.</t>
    </r>
  </si>
  <si>
    <t>у 2 р.</t>
  </si>
  <si>
    <t>у 6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</si>
  <si>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2020-2021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</si>
  <si>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у 2,5 р.</t>
  </si>
  <si>
    <t>у 2,7 р.</t>
  </si>
  <si>
    <t>у 4,7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</si>
</sst>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"/>
    <numFmt numFmtId="165" formatCode="0.0"/>
    <numFmt numFmtId="166" formatCode="_-* #,##0_р_._-;\-* #,##0_р_._-;_-* &quot;-&quot;_р_._-;_-@_-"/>
    <numFmt numFmtId="167" formatCode="_-* #,##0.00_р_._-;\-* #,##0.00_р_._-;_-* &quot;-&quot;??_р_._-;_-@_-"/>
  </numFmts>
  <fonts count="9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56" fillId="0" borderId="0"/>
    <xf numFmtId="0" fontId="5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1" fillId="18" borderId="0" applyNumberFormat="0" applyBorder="0" applyAlignment="0" applyProtection="0"/>
    <xf numFmtId="0" fontId="62" fillId="10" borderId="16" applyNumberFormat="0" applyAlignment="0" applyProtection="0"/>
    <xf numFmtId="0" fontId="63" fillId="15" borderId="17" applyNumberFormat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6" applyNumberFormat="0" applyAlignment="0" applyProtection="0"/>
    <xf numFmtId="0" fontId="70" fillId="0" borderId="21" applyNumberFormat="0" applyFill="0" applyAlignment="0" applyProtection="0"/>
    <xf numFmtId="0" fontId="71" fillId="11" borderId="0" applyNumberFormat="0" applyBorder="0" applyAlignment="0" applyProtection="0"/>
    <xf numFmtId="0" fontId="17" fillId="6" borderId="22" applyNumberFormat="0" applyFont="0" applyAlignment="0" applyProtection="0"/>
    <xf numFmtId="0" fontId="72" fillId="10" borderId="2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14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18" borderId="0" applyNumberFormat="0" applyBorder="0" applyAlignment="0" applyProtection="0"/>
    <xf numFmtId="0" fontId="60" fillId="29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37" borderId="0" applyNumberFormat="0" applyBorder="0" applyAlignment="0" applyProtection="0"/>
    <xf numFmtId="0" fontId="60" fillId="9" borderId="0" applyNumberFormat="0" applyBorder="0" applyAlignment="0" applyProtection="0"/>
    <xf numFmtId="0" fontId="60" fillId="37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5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2" borderId="0" applyNumberFormat="0" applyBorder="0" applyAlignment="0" applyProtection="0"/>
    <xf numFmtId="0" fontId="60" fillId="10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13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21" borderId="0" applyNumberFormat="0" applyBorder="0" applyAlignment="0" applyProtection="0"/>
    <xf numFmtId="0" fontId="60" fillId="34" borderId="0" applyNumberFormat="0" applyBorder="0" applyAlignment="0" applyProtection="0"/>
    <xf numFmtId="0" fontId="60" fillId="43" borderId="0" applyNumberFormat="0" applyBorder="0" applyAlignment="0" applyProtection="0"/>
    <xf numFmtId="0" fontId="60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73" fillId="3" borderId="16" applyNumberFormat="0" applyAlignment="0" applyProtection="0"/>
    <xf numFmtId="0" fontId="73" fillId="25" borderId="16" applyNumberFormat="0" applyAlignment="0" applyProtection="0"/>
    <xf numFmtId="0" fontId="63" fillId="51" borderId="17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6" applyFill="0" applyProtection="0">
      <alignment horizontal="center" vertical="center" wrapText="1"/>
    </xf>
    <xf numFmtId="49" fontId="75" fillId="0" borderId="24" applyFill="0" applyProtection="0">
      <alignment horizontal="center" vertical="center" wrapText="1"/>
    </xf>
    <xf numFmtId="0" fontId="65" fillId="4" borderId="0" applyNumberFormat="0" applyBorder="0" applyAlignment="0" applyProtection="0"/>
    <xf numFmtId="0" fontId="65" fillId="24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0" applyNumberFormat="0" applyFill="0" applyBorder="0" applyAlignment="0" applyProtection="0"/>
    <xf numFmtId="0" fontId="69" fillId="11" borderId="16" applyNumberFormat="0" applyAlignment="0" applyProtection="0"/>
    <xf numFmtId="0" fontId="69" fillId="31" borderId="16" applyNumberFormat="0" applyAlignment="0" applyProtection="0"/>
    <xf numFmtId="0" fontId="79" fillId="0" borderId="28" applyNumberFormat="0" applyFill="0" applyAlignment="0" applyProtection="0"/>
    <xf numFmtId="0" fontId="80" fillId="11" borderId="0" applyNumberFormat="0" applyBorder="0" applyAlignment="0" applyProtection="0"/>
    <xf numFmtId="0" fontId="80" fillId="31" borderId="0" applyNumberFormat="0" applyBorder="0" applyAlignment="0" applyProtection="0"/>
    <xf numFmtId="0" fontId="14" fillId="6" borderId="22" applyNumberFormat="0" applyFont="0" applyAlignment="0" applyProtection="0"/>
    <xf numFmtId="0" fontId="81" fillId="22" borderId="22" applyNumberFormat="0" applyAlignment="0" applyProtection="0"/>
    <xf numFmtId="0" fontId="72" fillId="3" borderId="23" applyNumberFormat="0" applyAlignment="0" applyProtection="0"/>
    <xf numFmtId="0" fontId="72" fillId="25" borderId="23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60" fillId="12" borderId="0" applyNumberFormat="0" applyBorder="0" applyAlignment="0" applyProtection="0"/>
    <xf numFmtId="0" fontId="17" fillId="26" borderId="0" applyNumberFormat="0" applyBorder="0" applyAlignment="0" applyProtection="0"/>
    <xf numFmtId="0" fontId="60" fillId="38" borderId="0" applyNumberFormat="0" applyBorder="0" applyAlignment="0" applyProtection="0"/>
    <xf numFmtId="0" fontId="17" fillId="4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60" fillId="32" borderId="0" applyNumberFormat="0" applyBorder="0" applyAlignment="0" applyProtection="0"/>
    <xf numFmtId="0" fontId="60" fillId="1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17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32" borderId="0" applyNumberFormat="0" applyBorder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85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72" fillId="70" borderId="23" applyNumberFormat="0" applyAlignment="0" applyProtection="0"/>
    <xf numFmtId="0" fontId="62" fillId="70" borderId="16" applyNumberFormat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1" fillId="71" borderId="0" applyNumberFormat="0" applyBorder="0" applyAlignment="0" applyProtection="0"/>
    <xf numFmtId="0" fontId="62" fillId="70" borderId="16" applyNumberFormat="0" applyAlignment="0" applyProtection="0"/>
    <xf numFmtId="0" fontId="87" fillId="0" borderId="29" applyNumberFormat="0" applyFill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4" fillId="0" borderId="0" applyNumberFormat="0" applyFill="0" applyBorder="0" applyAlignment="0" applyProtection="0"/>
    <xf numFmtId="0" fontId="14" fillId="72" borderId="22" applyNumberFormat="0" applyFont="0" applyAlignment="0" applyProtection="0"/>
    <xf numFmtId="0" fontId="17" fillId="72" borderId="22" applyNumberFormat="0" applyFont="0" applyAlignment="0" applyProtection="0"/>
    <xf numFmtId="0" fontId="72" fillId="70" borderId="23" applyNumberFormat="0" applyAlignment="0" applyProtection="0"/>
    <xf numFmtId="0" fontId="71" fillId="71" borderId="0" applyNumberFormat="0" applyBorder="0" applyAlignment="0" applyProtection="0"/>
    <xf numFmtId="0" fontId="85" fillId="0" borderId="0"/>
    <xf numFmtId="0" fontId="6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</cellStyleXfs>
  <cellXfs count="32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Border="1" applyAlignment="1">
      <alignment horizontal="center" vertical="center" wrapText="1"/>
    </xf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5" fontId="6" fillId="2" borderId="6" xfId="7" applyNumberFormat="1" applyFont="1" applyFill="1" applyBorder="1" applyAlignment="1">
      <alignment horizontal="center" vertical="center"/>
    </xf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8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8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9" fillId="0" borderId="0" xfId="14" applyNumberFormat="1" applyFont="1" applyProtection="1">
      <protection locked="0"/>
    </xf>
    <xf numFmtId="1" fontId="49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9" fillId="0" borderId="6" xfId="14" applyNumberFormat="1" applyFont="1" applyFill="1" applyBorder="1" applyAlignment="1" applyProtection="1">
      <alignment horizontal="center"/>
    </xf>
    <xf numFmtId="1" fontId="49" fillId="2" borderId="6" xfId="14" applyNumberFormat="1" applyFont="1" applyFill="1" applyBorder="1" applyAlignment="1" applyProtection="1">
      <alignment horizontal="center"/>
    </xf>
    <xf numFmtId="1" fontId="49" fillId="2" borderId="0" xfId="14" applyNumberFormat="1" applyFont="1" applyFill="1" applyBorder="1" applyAlignment="1" applyProtection="1">
      <alignment horizontal="center"/>
    </xf>
    <xf numFmtId="1" fontId="49" fillId="0" borderId="0" xfId="14" applyNumberFormat="1" applyFont="1" applyFill="1" applyBorder="1" applyAlignment="1" applyProtection="1">
      <alignment horizontal="center"/>
    </xf>
    <xf numFmtId="164" fontId="11" fillId="2" borderId="0" xfId="14" applyNumberFormat="1" applyFont="1" applyFill="1" applyBorder="1" applyAlignment="1" applyProtection="1">
      <alignment horizontal="center" vertical="center"/>
    </xf>
    <xf numFmtId="164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4" fontId="8" fillId="2" borderId="0" xfId="14" applyNumberFormat="1" applyFont="1" applyFill="1" applyBorder="1" applyAlignment="1" applyProtection="1">
      <alignment horizontal="center" vertical="center"/>
    </xf>
    <xf numFmtId="164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4" fontId="11" fillId="0" borderId="0" xfId="14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3" fontId="58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5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4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3" fontId="2" fillId="2" borderId="6" xfId="14" applyNumberFormat="1" applyFont="1" applyFill="1" applyBorder="1" applyAlignment="1" applyProtection="1">
      <alignment horizontal="center" vertical="center"/>
    </xf>
    <xf numFmtId="164" fontId="2" fillId="2" borderId="6" xfId="14" applyNumberFormat="1" applyFont="1" applyFill="1" applyBorder="1" applyAlignment="1" applyProtection="1">
      <alignment horizontal="center" vertical="center"/>
    </xf>
    <xf numFmtId="164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9" applyNumberFormat="1" applyFont="1" applyFill="1" applyBorder="1" applyAlignment="1">
      <alignment horizontal="center" vertical="center" wrapText="1"/>
    </xf>
    <xf numFmtId="3" fontId="3" fillId="2" borderId="6" xfId="8" applyNumberFormat="1" applyFont="1" applyFill="1" applyBorder="1" applyAlignment="1">
      <alignment horizontal="center" vertical="center" wrapText="1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1" fontId="91" fillId="0" borderId="6" xfId="12" applyNumberFormat="1" applyFont="1" applyFill="1" applyBorder="1" applyAlignment="1">
      <alignment horizontal="center" vertical="center" wrapText="1"/>
    </xf>
    <xf numFmtId="0" fontId="58" fillId="0" borderId="6" xfId="12" applyFont="1" applyFill="1" applyBorder="1" applyAlignment="1">
      <alignment horizontal="center" vertical="center" wrapText="1"/>
    </xf>
    <xf numFmtId="1" fontId="39" fillId="0" borderId="5" xfId="6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2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1" fontId="4" fillId="0" borderId="6" xfId="19" applyNumberFormat="1" applyFont="1" applyFill="1" applyBorder="1" applyAlignment="1" applyProtection="1">
      <alignment horizontal="center" vertical="center" wrapText="1"/>
    </xf>
    <xf numFmtId="165" fontId="6" fillId="0" borderId="6" xfId="9" applyNumberFormat="1" applyFont="1" applyFill="1" applyBorder="1" applyAlignment="1">
      <alignment horizontal="center" vertical="center" wrapText="1"/>
    </xf>
    <xf numFmtId="3" fontId="6" fillId="0" borderId="6" xfId="9" applyNumberFormat="1" applyFont="1" applyFill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/>
    </xf>
    <xf numFmtId="1" fontId="4" fillId="0" borderId="6" xfId="26" applyNumberFormat="1" applyFont="1" applyBorder="1" applyAlignment="1">
      <alignment horizontal="center" vertical="center"/>
    </xf>
    <xf numFmtId="3" fontId="2" fillId="2" borderId="6" xfId="14" applyNumberFormat="1" applyFont="1" applyFill="1" applyBorder="1" applyAlignment="1" applyProtection="1">
      <alignment horizontal="center" vertical="center" wrapText="1"/>
    </xf>
    <xf numFmtId="164" fontId="2" fillId="2" borderId="6" xfId="14" applyNumberFormat="1" applyFont="1" applyFill="1" applyBorder="1" applyAlignment="1" applyProtection="1">
      <alignment horizontal="center" vertical="center" wrapText="1"/>
    </xf>
    <xf numFmtId="3" fontId="4" fillId="3" borderId="6" xfId="17" applyNumberFormat="1" applyFont="1" applyFill="1" applyBorder="1" applyAlignment="1" applyProtection="1">
      <alignment horizontal="center" vertical="center" wrapText="1"/>
    </xf>
    <xf numFmtId="0" fontId="4" fillId="0" borderId="6" xfId="20" applyFont="1" applyBorder="1" applyAlignment="1">
      <alignment horizontal="center" vertical="center" wrapText="1"/>
    </xf>
    <xf numFmtId="1" fontId="4" fillId="0" borderId="6" xfId="20" applyNumberFormat="1" applyFont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9" xfId="9" applyFont="1" applyFill="1" applyBorder="1" applyAlignment="1">
      <alignment horizontal="center" vertical="center" wrapText="1"/>
    </xf>
    <xf numFmtId="0" fontId="84" fillId="0" borderId="10" xfId="9" applyFont="1" applyFill="1" applyBorder="1" applyAlignment="1">
      <alignment horizontal="center" vertical="center" wrapText="1"/>
    </xf>
    <xf numFmtId="0" fontId="84" fillId="0" borderId="8" xfId="9" applyFont="1" applyFill="1" applyBorder="1" applyAlignment="1">
      <alignment horizontal="center" vertical="center" wrapText="1"/>
    </xf>
    <xf numFmtId="0" fontId="8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83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8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</cellXfs>
  <cellStyles count="477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13" xfId="45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13" xfId="46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13" xfId="46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13" xfId="46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13" xfId="46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13" xfId="46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13" xfId="46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13" xfId="46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13" xfId="46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13" xfId="46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13" xfId="46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13" xfId="47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13" xfId="47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13" xfId="47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13" xfId="47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13" xfId="47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13" xfId="47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13" xfId="47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9544050" y="453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85725</xdr:rowOff>
    </xdr:from>
    <xdr:to>
      <xdr:col>4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topLeftCell="A5" zoomScale="80" zoomScaleNormal="70" zoomScaleSheetLayoutView="80" workbookViewId="0">
      <selection activeCell="B9" sqref="B9:C9"/>
    </sheetView>
  </sheetViews>
  <sheetFormatPr defaultColWidth="8" defaultRowHeight="12.75"/>
  <cols>
    <col min="1" max="1" width="61.28515625" style="3" customWidth="1"/>
    <col min="2" max="2" width="23" style="17" customWidth="1"/>
    <col min="3" max="3" width="24.42578125" style="17" customWidth="1"/>
    <col min="4" max="5" width="11.5703125" style="3" customWidth="1"/>
    <col min="6" max="16384" width="8" style="3"/>
  </cols>
  <sheetData>
    <row r="1" spans="1:11" ht="78" customHeight="1">
      <c r="A1" s="228" t="s">
        <v>38</v>
      </c>
      <c r="B1" s="228"/>
      <c r="C1" s="228"/>
      <c r="D1" s="228"/>
      <c r="E1" s="228"/>
    </row>
    <row r="2" spans="1:11" ht="17.25" customHeight="1">
      <c r="A2" s="228"/>
      <c r="B2" s="228"/>
      <c r="C2" s="228"/>
      <c r="D2" s="228"/>
      <c r="E2" s="228"/>
    </row>
    <row r="3" spans="1:11" s="4" customFormat="1" ht="23.25" customHeight="1">
      <c r="A3" s="223" t="s">
        <v>0</v>
      </c>
      <c r="B3" s="229" t="s">
        <v>89</v>
      </c>
      <c r="C3" s="229" t="s">
        <v>90</v>
      </c>
      <c r="D3" s="226" t="s">
        <v>2</v>
      </c>
      <c r="E3" s="227"/>
    </row>
    <row r="4" spans="1:11" s="4" customFormat="1" ht="27.75" customHeight="1">
      <c r="A4" s="224"/>
      <c r="B4" s="230"/>
      <c r="C4" s="230"/>
      <c r="D4" s="5" t="s">
        <v>3</v>
      </c>
      <c r="E4" s="6" t="s">
        <v>45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39</v>
      </c>
      <c r="B6" s="151">
        <v>18573</v>
      </c>
      <c r="C6" s="151">
        <v>16434</v>
      </c>
      <c r="D6" s="11">
        <f>C6/B6*100</f>
        <v>88.48328218381522</v>
      </c>
      <c r="E6" s="142">
        <f>C6-B6</f>
        <v>-2139</v>
      </c>
      <c r="K6" s="12"/>
    </row>
    <row r="7" spans="1:11" s="4" customFormat="1" ht="31.5" customHeight="1">
      <c r="A7" s="10" t="s">
        <v>40</v>
      </c>
      <c r="B7" s="151">
        <v>4719</v>
      </c>
      <c r="C7" s="151">
        <v>4918</v>
      </c>
      <c r="D7" s="11">
        <f t="shared" ref="D7:D11" si="0">C7/B7*100</f>
        <v>104.21699512608605</v>
      </c>
      <c r="E7" s="142">
        <f t="shared" ref="E7:E11" si="1">C7-B7</f>
        <v>199</v>
      </c>
      <c r="K7" s="12"/>
    </row>
    <row r="8" spans="1:11" s="4" customFormat="1" ht="45" customHeight="1">
      <c r="A8" s="13" t="s">
        <v>41</v>
      </c>
      <c r="B8" s="151">
        <v>1011</v>
      </c>
      <c r="C8" s="151">
        <v>993</v>
      </c>
      <c r="D8" s="11">
        <f t="shared" si="0"/>
        <v>98.219584569732945</v>
      </c>
      <c r="E8" s="142">
        <f t="shared" si="1"/>
        <v>-18</v>
      </c>
      <c r="K8" s="12"/>
    </row>
    <row r="9" spans="1:11" s="4" customFormat="1" ht="35.25" customHeight="1">
      <c r="A9" s="14" t="s">
        <v>42</v>
      </c>
      <c r="B9" s="151">
        <v>419</v>
      </c>
      <c r="C9" s="151">
        <v>478</v>
      </c>
      <c r="D9" s="11">
        <f t="shared" si="0"/>
        <v>114.08114558472553</v>
      </c>
      <c r="E9" s="142">
        <f t="shared" si="1"/>
        <v>59</v>
      </c>
      <c r="K9" s="12"/>
    </row>
    <row r="10" spans="1:11" s="4" customFormat="1" ht="45.75" customHeight="1">
      <c r="A10" s="14" t="s">
        <v>32</v>
      </c>
      <c r="B10" s="151">
        <v>412</v>
      </c>
      <c r="C10" s="151">
        <v>84</v>
      </c>
      <c r="D10" s="11">
        <f t="shared" si="0"/>
        <v>20.388349514563107</v>
      </c>
      <c r="E10" s="142">
        <f t="shared" si="1"/>
        <v>-328</v>
      </c>
      <c r="K10" s="12"/>
    </row>
    <row r="11" spans="1:11" s="4" customFormat="1" ht="55.5" customHeight="1">
      <c r="A11" s="14" t="s">
        <v>43</v>
      </c>
      <c r="B11" s="151">
        <v>4534</v>
      </c>
      <c r="C11" s="151">
        <v>4714</v>
      </c>
      <c r="D11" s="11">
        <f t="shared" si="0"/>
        <v>103.97000441111601</v>
      </c>
      <c r="E11" s="142">
        <f t="shared" si="1"/>
        <v>180</v>
      </c>
      <c r="K11" s="12"/>
    </row>
    <row r="12" spans="1:11" s="4" customFormat="1" ht="12.75" customHeight="1">
      <c r="A12" s="219" t="s">
        <v>5</v>
      </c>
      <c r="B12" s="220"/>
      <c r="C12" s="220"/>
      <c r="D12" s="220"/>
      <c r="E12" s="220"/>
      <c r="K12" s="12"/>
    </row>
    <row r="13" spans="1:11" s="4" customFormat="1" ht="15" customHeight="1">
      <c r="A13" s="221"/>
      <c r="B13" s="222"/>
      <c r="C13" s="222"/>
      <c r="D13" s="222"/>
      <c r="E13" s="222"/>
      <c r="K13" s="12"/>
    </row>
    <row r="14" spans="1:11" s="4" customFormat="1" ht="24" customHeight="1">
      <c r="A14" s="223" t="s">
        <v>0</v>
      </c>
      <c r="B14" s="225" t="s">
        <v>91</v>
      </c>
      <c r="C14" s="225" t="s">
        <v>92</v>
      </c>
      <c r="D14" s="226" t="s">
        <v>2</v>
      </c>
      <c r="E14" s="227"/>
      <c r="K14" s="12"/>
    </row>
    <row r="15" spans="1:11" ht="35.25" customHeight="1">
      <c r="A15" s="224"/>
      <c r="B15" s="225"/>
      <c r="C15" s="225"/>
      <c r="D15" s="5" t="s">
        <v>3</v>
      </c>
      <c r="E15" s="6" t="s">
        <v>46</v>
      </c>
      <c r="K15" s="12"/>
    </row>
    <row r="16" spans="1:11" ht="24" customHeight="1">
      <c r="A16" s="10" t="s">
        <v>39</v>
      </c>
      <c r="B16" s="154">
        <v>15385</v>
      </c>
      <c r="C16" s="154">
        <v>9751</v>
      </c>
      <c r="D16" s="15">
        <f>C16/B16*100</f>
        <v>63.379915502112446</v>
      </c>
      <c r="E16" s="143">
        <f>C16-B16</f>
        <v>-5634</v>
      </c>
      <c r="K16" s="12"/>
    </row>
    <row r="17" spans="1:11" ht="25.5" customHeight="1">
      <c r="A17" s="1" t="s">
        <v>40</v>
      </c>
      <c r="B17" s="154">
        <v>2536</v>
      </c>
      <c r="C17" s="154">
        <v>1949</v>
      </c>
      <c r="D17" s="15">
        <f t="shared" ref="D17:D18" si="2">C17/B17*100</f>
        <v>76.853312302839115</v>
      </c>
      <c r="E17" s="143">
        <f t="shared" ref="E17:E18" si="3">C17-B17</f>
        <v>-587</v>
      </c>
      <c r="K17" s="12"/>
    </row>
    <row r="18" spans="1:11" ht="33.75" customHeight="1">
      <c r="A18" s="1" t="s">
        <v>44</v>
      </c>
      <c r="B18" s="154">
        <v>2290</v>
      </c>
      <c r="C18" s="154">
        <v>1781</v>
      </c>
      <c r="D18" s="15">
        <f t="shared" si="2"/>
        <v>77.772925764192138</v>
      </c>
      <c r="E18" s="143">
        <f t="shared" si="3"/>
        <v>-509</v>
      </c>
      <c r="K18" s="12"/>
    </row>
    <row r="19" spans="1:11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6"/>
  <sheetViews>
    <sheetView view="pageBreakPreview" topLeftCell="H1" zoomScale="90" zoomScaleNormal="85" zoomScaleSheetLayoutView="90" workbookViewId="0">
      <selection activeCell="G34" sqref="G34"/>
    </sheetView>
  </sheetViews>
  <sheetFormatPr defaultRowHeight="15.75"/>
  <cols>
    <col min="1" max="1" width="18.7109375" style="63" customWidth="1"/>
    <col min="2" max="4" width="8.710937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43.15" customHeight="1">
      <c r="A1" s="120"/>
      <c r="B1" s="284" t="s">
        <v>105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134" t="s">
        <v>23</v>
      </c>
    </row>
    <row r="2" spans="1:29" s="51" customFormat="1" ht="11.2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/>
      <c r="AB2" s="53" t="s">
        <v>6</v>
      </c>
    </row>
    <row r="3" spans="1:29" s="51" customFormat="1" ht="27.75" customHeight="1">
      <c r="A3" s="268"/>
      <c r="B3" s="249" t="s">
        <v>7</v>
      </c>
      <c r="C3" s="250"/>
      <c r="D3" s="251"/>
      <c r="E3" s="249" t="s">
        <v>14</v>
      </c>
      <c r="F3" s="250"/>
      <c r="G3" s="251"/>
      <c r="H3" s="280" t="s">
        <v>27</v>
      </c>
      <c r="I3" s="280"/>
      <c r="J3" s="280"/>
      <c r="K3" s="249" t="s">
        <v>15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16</v>
      </c>
      <c r="U3" s="250"/>
      <c r="V3" s="251"/>
      <c r="W3" s="258" t="s">
        <v>18</v>
      </c>
      <c r="X3" s="259"/>
      <c r="Y3" s="260"/>
      <c r="Z3" s="249" t="s">
        <v>17</v>
      </c>
      <c r="AA3" s="250"/>
      <c r="AB3" s="251"/>
    </row>
    <row r="4" spans="1:29" s="54" customFormat="1" ht="22.5" customHeight="1">
      <c r="A4" s="269"/>
      <c r="B4" s="252"/>
      <c r="C4" s="253"/>
      <c r="D4" s="254"/>
      <c r="E4" s="252"/>
      <c r="F4" s="253"/>
      <c r="G4" s="254"/>
      <c r="H4" s="280"/>
      <c r="I4" s="280"/>
      <c r="J4" s="280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4" customFormat="1" ht="9" customHeight="1">
      <c r="A5" s="269"/>
      <c r="B5" s="255"/>
      <c r="C5" s="256"/>
      <c r="D5" s="257"/>
      <c r="E5" s="255"/>
      <c r="F5" s="256"/>
      <c r="G5" s="257"/>
      <c r="H5" s="280"/>
      <c r="I5" s="280"/>
      <c r="J5" s="280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54" customFormat="1" ht="21.6" customHeight="1">
      <c r="A6" s="270"/>
      <c r="B6" s="198">
        <v>2020</v>
      </c>
      <c r="C6" s="198">
        <v>2021</v>
      </c>
      <c r="D6" s="194" t="s">
        <v>3</v>
      </c>
      <c r="E6" s="198">
        <v>2020</v>
      </c>
      <c r="F6" s="198">
        <v>2021</v>
      </c>
      <c r="G6" s="194" t="s">
        <v>3</v>
      </c>
      <c r="H6" s="198">
        <v>2020</v>
      </c>
      <c r="I6" s="198">
        <v>2021</v>
      </c>
      <c r="J6" s="194" t="s">
        <v>3</v>
      </c>
      <c r="K6" s="198">
        <v>2020</v>
      </c>
      <c r="L6" s="198">
        <v>2021</v>
      </c>
      <c r="M6" s="194" t="s">
        <v>3</v>
      </c>
      <c r="N6" s="198">
        <v>2020</v>
      </c>
      <c r="O6" s="198">
        <v>2021</v>
      </c>
      <c r="P6" s="194" t="s">
        <v>3</v>
      </c>
      <c r="Q6" s="198">
        <v>2020</v>
      </c>
      <c r="R6" s="198">
        <v>2021</v>
      </c>
      <c r="S6" s="194" t="s">
        <v>3</v>
      </c>
      <c r="T6" s="198">
        <v>2020</v>
      </c>
      <c r="U6" s="198">
        <v>2021</v>
      </c>
      <c r="V6" s="194" t="s">
        <v>3</v>
      </c>
      <c r="W6" s="198">
        <v>2020</v>
      </c>
      <c r="X6" s="198">
        <v>2021</v>
      </c>
      <c r="Y6" s="194" t="s">
        <v>3</v>
      </c>
      <c r="Z6" s="198">
        <v>2020</v>
      </c>
      <c r="AA6" s="198">
        <v>2021</v>
      </c>
      <c r="AB6" s="194" t="s">
        <v>3</v>
      </c>
    </row>
    <row r="7" spans="1:29" s="58" customFormat="1" ht="11.25" customHeight="1">
      <c r="A7" s="57" t="s">
        <v>4</v>
      </c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199">
        <v>6</v>
      </c>
      <c r="H7" s="199">
        <v>7</v>
      </c>
      <c r="I7" s="199">
        <v>8</v>
      </c>
      <c r="J7" s="199">
        <v>9</v>
      </c>
      <c r="K7" s="199">
        <v>10</v>
      </c>
      <c r="L7" s="199">
        <v>11</v>
      </c>
      <c r="M7" s="199">
        <v>12</v>
      </c>
      <c r="N7" s="199">
        <v>13</v>
      </c>
      <c r="O7" s="199">
        <v>14</v>
      </c>
      <c r="P7" s="199">
        <v>15</v>
      </c>
      <c r="Q7" s="199">
        <v>16</v>
      </c>
      <c r="R7" s="199">
        <v>17</v>
      </c>
      <c r="S7" s="199">
        <v>18</v>
      </c>
      <c r="T7" s="199">
        <v>19</v>
      </c>
      <c r="U7" s="199">
        <v>20</v>
      </c>
      <c r="V7" s="199">
        <v>21</v>
      </c>
      <c r="W7" s="199">
        <v>22</v>
      </c>
      <c r="X7" s="199">
        <v>23</v>
      </c>
      <c r="Y7" s="199">
        <v>24</v>
      </c>
      <c r="Z7" s="199">
        <v>25</v>
      </c>
      <c r="AA7" s="199">
        <v>26</v>
      </c>
      <c r="AB7" s="199">
        <v>27</v>
      </c>
    </row>
    <row r="8" spans="1:29" s="59" customFormat="1" ht="19.149999999999999" customHeight="1">
      <c r="A8" s="139" t="s">
        <v>47</v>
      </c>
      <c r="B8" s="157">
        <f>SUM(B9:B25)</f>
        <v>51676</v>
      </c>
      <c r="C8" s="157">
        <f>SUM(C9:C25)</f>
        <v>44931</v>
      </c>
      <c r="D8" s="158">
        <f>C8/B8*100</f>
        <v>86.947519157829561</v>
      </c>
      <c r="E8" s="157">
        <f t="shared" ref="E8:F8" si="0">SUM(E9:E25)</f>
        <v>9624</v>
      </c>
      <c r="F8" s="157">
        <f t="shared" si="0"/>
        <v>9323</v>
      </c>
      <c r="G8" s="158">
        <f t="shared" ref="G8:G25" si="1">F8/E8*100</f>
        <v>96.87240232751455</v>
      </c>
      <c r="H8" s="157">
        <f t="shared" ref="H8:I8" si="2">SUM(H9:H25)</f>
        <v>6123</v>
      </c>
      <c r="I8" s="157">
        <f t="shared" si="2"/>
        <v>3196</v>
      </c>
      <c r="J8" s="158">
        <f t="shared" ref="J8:J25" si="3">I8/H8*100</f>
        <v>52.196635636126089</v>
      </c>
      <c r="K8" s="157">
        <f t="shared" ref="K8:L8" si="4">SUM(K9:K25)</f>
        <v>1071</v>
      </c>
      <c r="L8" s="157">
        <f t="shared" si="4"/>
        <v>1180</v>
      </c>
      <c r="M8" s="158">
        <f t="shared" ref="M8:M25" si="5">L8/K8*100</f>
        <v>110.17740429505136</v>
      </c>
      <c r="N8" s="157">
        <f t="shared" ref="N8:O8" si="6">SUM(N9:N25)</f>
        <v>633</v>
      </c>
      <c r="O8" s="157">
        <f t="shared" si="6"/>
        <v>134</v>
      </c>
      <c r="P8" s="158">
        <f t="shared" ref="P8:P25" si="7">O8/N8*100</f>
        <v>21.169036334913113</v>
      </c>
      <c r="Q8" s="157">
        <f t="shared" ref="Q8:R8" si="8">SUM(Q9:Q25)</f>
        <v>9209</v>
      </c>
      <c r="R8" s="157">
        <f t="shared" si="8"/>
        <v>8731</v>
      </c>
      <c r="S8" s="158">
        <f t="shared" ref="S8:S25" si="9">R8/Q8*100</f>
        <v>94.809425561950263</v>
      </c>
      <c r="T8" s="157">
        <f t="shared" ref="T8:U8" si="10">SUM(T9:T25)</f>
        <v>42984</v>
      </c>
      <c r="U8" s="157">
        <f t="shared" si="10"/>
        <v>28806</v>
      </c>
      <c r="V8" s="158">
        <f t="shared" ref="V8:V25" si="11">U8/T8*100</f>
        <v>67.015633724176439</v>
      </c>
      <c r="W8" s="157">
        <f t="shared" ref="W8:X8" si="12">SUM(W9:W25)</f>
        <v>5601</v>
      </c>
      <c r="X8" s="157">
        <f t="shared" si="12"/>
        <v>2700</v>
      </c>
      <c r="Y8" s="158">
        <f t="shared" ref="Y8:Y25" si="13">X8/W8*100</f>
        <v>48.205677557579001</v>
      </c>
      <c r="Z8" s="157">
        <f t="shared" ref="Z8:AA8" si="14">SUM(Z9:Z25)</f>
        <v>4892</v>
      </c>
      <c r="AA8" s="157">
        <f t="shared" si="14"/>
        <v>2271</v>
      </c>
      <c r="AB8" s="158">
        <f t="shared" ref="AB8:AB25" si="15">AA8/Z8*100</f>
        <v>46.4227309893704</v>
      </c>
    </row>
    <row r="9" spans="1:29" ht="16.5" customHeight="1">
      <c r="A9" s="140" t="s">
        <v>48</v>
      </c>
      <c r="B9" s="200">
        <v>1151</v>
      </c>
      <c r="C9" s="200">
        <v>848</v>
      </c>
      <c r="D9" s="158">
        <f t="shared" ref="D9:D25" si="16">C9/B9*100</f>
        <v>73.675065160729801</v>
      </c>
      <c r="E9" s="200">
        <v>193</v>
      </c>
      <c r="F9" s="200">
        <v>168</v>
      </c>
      <c r="G9" s="158">
        <f t="shared" si="1"/>
        <v>87.046632124352328</v>
      </c>
      <c r="H9" s="200">
        <v>123</v>
      </c>
      <c r="I9" s="200">
        <v>64</v>
      </c>
      <c r="J9" s="158">
        <f t="shared" si="3"/>
        <v>52.032520325203258</v>
      </c>
      <c r="K9" s="200">
        <v>14</v>
      </c>
      <c r="L9" s="200">
        <v>14</v>
      </c>
      <c r="M9" s="158">
        <f t="shared" si="5"/>
        <v>100</v>
      </c>
      <c r="N9" s="200">
        <v>10</v>
      </c>
      <c r="O9" s="200">
        <v>2</v>
      </c>
      <c r="P9" s="158">
        <f t="shared" si="7"/>
        <v>20</v>
      </c>
      <c r="Q9" s="205">
        <v>187</v>
      </c>
      <c r="R9" s="205">
        <v>157</v>
      </c>
      <c r="S9" s="158">
        <f t="shared" si="9"/>
        <v>83.957219251336895</v>
      </c>
      <c r="T9" s="153">
        <v>883</v>
      </c>
      <c r="U9" s="200">
        <v>299</v>
      </c>
      <c r="V9" s="158">
        <f t="shared" si="11"/>
        <v>33.861834654586637</v>
      </c>
      <c r="W9" s="200">
        <v>113</v>
      </c>
      <c r="X9" s="200">
        <v>48</v>
      </c>
      <c r="Y9" s="158">
        <f t="shared" si="13"/>
        <v>42.477876106194692</v>
      </c>
      <c r="Z9" s="200">
        <v>93</v>
      </c>
      <c r="AA9" s="200">
        <v>37</v>
      </c>
      <c r="AB9" s="158">
        <f t="shared" si="15"/>
        <v>39.784946236559136</v>
      </c>
      <c r="AC9" s="60"/>
    </row>
    <row r="10" spans="1:29" ht="16.5" customHeight="1">
      <c r="A10" s="140" t="s">
        <v>49</v>
      </c>
      <c r="B10" s="200">
        <v>9828</v>
      </c>
      <c r="C10" s="200">
        <v>9418</v>
      </c>
      <c r="D10" s="158">
        <f t="shared" si="16"/>
        <v>95.828245828245826</v>
      </c>
      <c r="E10" s="200">
        <v>2142</v>
      </c>
      <c r="F10" s="200">
        <v>2247</v>
      </c>
      <c r="G10" s="158">
        <f t="shared" si="1"/>
        <v>104.90196078431373</v>
      </c>
      <c r="H10" s="200">
        <v>651</v>
      </c>
      <c r="I10" s="200">
        <v>285</v>
      </c>
      <c r="J10" s="158">
        <f t="shared" si="3"/>
        <v>43.778801843317972</v>
      </c>
      <c r="K10" s="200">
        <v>188</v>
      </c>
      <c r="L10" s="200">
        <v>169</v>
      </c>
      <c r="M10" s="158">
        <f t="shared" si="5"/>
        <v>89.893617021276597</v>
      </c>
      <c r="N10" s="200">
        <v>43</v>
      </c>
      <c r="O10" s="200">
        <v>11</v>
      </c>
      <c r="P10" s="158">
        <f t="shared" si="7"/>
        <v>25.581395348837212</v>
      </c>
      <c r="Q10" s="205">
        <v>2029</v>
      </c>
      <c r="R10" s="205">
        <v>2067</v>
      </c>
      <c r="S10" s="158">
        <f t="shared" si="9"/>
        <v>101.87284376540167</v>
      </c>
      <c r="T10" s="153">
        <v>8758</v>
      </c>
      <c r="U10" s="200">
        <v>7136</v>
      </c>
      <c r="V10" s="158">
        <f t="shared" si="11"/>
        <v>81.479789906371309</v>
      </c>
      <c r="W10" s="200">
        <v>1381</v>
      </c>
      <c r="X10" s="200">
        <v>828</v>
      </c>
      <c r="Y10" s="158">
        <f t="shared" si="13"/>
        <v>59.956553222302681</v>
      </c>
      <c r="Z10" s="200">
        <v>1170</v>
      </c>
      <c r="AA10" s="200">
        <v>680</v>
      </c>
      <c r="AB10" s="158">
        <f t="shared" si="15"/>
        <v>58.119658119658126</v>
      </c>
      <c r="AC10" s="60"/>
    </row>
    <row r="11" spans="1:29" ht="16.5" customHeight="1">
      <c r="A11" s="140" t="s">
        <v>50</v>
      </c>
      <c r="B11" s="200">
        <v>2047</v>
      </c>
      <c r="C11" s="200">
        <v>1718</v>
      </c>
      <c r="D11" s="158">
        <f t="shared" si="16"/>
        <v>83.927699071812413</v>
      </c>
      <c r="E11" s="200">
        <v>269</v>
      </c>
      <c r="F11" s="200">
        <v>256</v>
      </c>
      <c r="G11" s="158">
        <f t="shared" si="1"/>
        <v>95.167286245353154</v>
      </c>
      <c r="H11" s="200">
        <v>303</v>
      </c>
      <c r="I11" s="200">
        <v>97</v>
      </c>
      <c r="J11" s="158">
        <f t="shared" si="3"/>
        <v>32.013201320132012</v>
      </c>
      <c r="K11" s="200">
        <v>48</v>
      </c>
      <c r="L11" s="200">
        <v>49</v>
      </c>
      <c r="M11" s="158">
        <f t="shared" si="5"/>
        <v>102.08333333333333</v>
      </c>
      <c r="N11" s="200">
        <v>18</v>
      </c>
      <c r="O11" s="200">
        <v>7</v>
      </c>
      <c r="P11" s="158">
        <f t="shared" si="7"/>
        <v>38.888888888888893</v>
      </c>
      <c r="Q11" s="205">
        <v>250</v>
      </c>
      <c r="R11" s="205">
        <v>226</v>
      </c>
      <c r="S11" s="158">
        <f t="shared" si="9"/>
        <v>90.4</v>
      </c>
      <c r="T11" s="153">
        <v>1683</v>
      </c>
      <c r="U11" s="200">
        <v>809</v>
      </c>
      <c r="V11" s="158">
        <f t="shared" si="11"/>
        <v>48.068924539512778</v>
      </c>
      <c r="W11" s="200">
        <v>167</v>
      </c>
      <c r="X11" s="200">
        <v>66</v>
      </c>
      <c r="Y11" s="158">
        <f t="shared" si="13"/>
        <v>39.520958083832333</v>
      </c>
      <c r="Z11" s="200">
        <v>151</v>
      </c>
      <c r="AA11" s="200">
        <v>52</v>
      </c>
      <c r="AB11" s="158">
        <f t="shared" si="15"/>
        <v>34.437086092715234</v>
      </c>
      <c r="AC11" s="60"/>
    </row>
    <row r="12" spans="1:29" ht="16.5" customHeight="1">
      <c r="A12" s="140" t="s">
        <v>51</v>
      </c>
      <c r="B12" s="200">
        <v>921</v>
      </c>
      <c r="C12" s="200">
        <v>820</v>
      </c>
      <c r="D12" s="158">
        <f t="shared" si="16"/>
        <v>89.033659066232346</v>
      </c>
      <c r="E12" s="200">
        <v>460</v>
      </c>
      <c r="F12" s="200">
        <v>490</v>
      </c>
      <c r="G12" s="158">
        <f t="shared" si="1"/>
        <v>106.5217391304348</v>
      </c>
      <c r="H12" s="200">
        <v>241</v>
      </c>
      <c r="I12" s="200">
        <v>121</v>
      </c>
      <c r="J12" s="158">
        <f t="shared" si="3"/>
        <v>50.207468879668049</v>
      </c>
      <c r="K12" s="200">
        <v>40</v>
      </c>
      <c r="L12" s="200">
        <v>41</v>
      </c>
      <c r="M12" s="158">
        <f t="shared" si="5"/>
        <v>102.49999999999999</v>
      </c>
      <c r="N12" s="200">
        <v>16</v>
      </c>
      <c r="O12" s="200">
        <v>3</v>
      </c>
      <c r="P12" s="158">
        <f t="shared" si="7"/>
        <v>18.75</v>
      </c>
      <c r="Q12" s="205">
        <v>432</v>
      </c>
      <c r="R12" s="205">
        <v>449</v>
      </c>
      <c r="S12" s="158">
        <f t="shared" si="9"/>
        <v>103.93518518518519</v>
      </c>
      <c r="T12" s="153">
        <v>546</v>
      </c>
      <c r="U12" s="200">
        <v>168</v>
      </c>
      <c r="V12" s="158">
        <f t="shared" si="11"/>
        <v>30.76923076923077</v>
      </c>
      <c r="W12" s="200">
        <v>256</v>
      </c>
      <c r="X12" s="200">
        <v>153</v>
      </c>
      <c r="Y12" s="158">
        <f t="shared" si="13"/>
        <v>59.765625</v>
      </c>
      <c r="Z12" s="200">
        <v>239</v>
      </c>
      <c r="AA12" s="200">
        <v>142</v>
      </c>
      <c r="AB12" s="158">
        <f t="shared" si="15"/>
        <v>59.414225941422593</v>
      </c>
      <c r="AC12" s="60"/>
    </row>
    <row r="13" spans="1:29" ht="16.5" customHeight="1">
      <c r="A13" s="140" t="s">
        <v>52</v>
      </c>
      <c r="B13" s="200">
        <v>1770</v>
      </c>
      <c r="C13" s="200">
        <v>1245</v>
      </c>
      <c r="D13" s="158">
        <f t="shared" si="16"/>
        <v>70.33898305084746</v>
      </c>
      <c r="E13" s="200">
        <v>447</v>
      </c>
      <c r="F13" s="200">
        <v>351</v>
      </c>
      <c r="G13" s="158">
        <f t="shared" si="1"/>
        <v>78.523489932885909</v>
      </c>
      <c r="H13" s="200">
        <v>149</v>
      </c>
      <c r="I13" s="200">
        <v>95</v>
      </c>
      <c r="J13" s="158">
        <f t="shared" si="3"/>
        <v>63.758389261744966</v>
      </c>
      <c r="K13" s="200">
        <v>30</v>
      </c>
      <c r="L13" s="200">
        <v>45</v>
      </c>
      <c r="M13" s="158">
        <f t="shared" si="5"/>
        <v>150</v>
      </c>
      <c r="N13" s="200">
        <v>112</v>
      </c>
      <c r="O13" s="200">
        <v>0</v>
      </c>
      <c r="P13" s="158">
        <f t="shared" si="7"/>
        <v>0</v>
      </c>
      <c r="Q13" s="205">
        <v>419</v>
      </c>
      <c r="R13" s="205">
        <v>339</v>
      </c>
      <c r="S13" s="158">
        <f t="shared" si="9"/>
        <v>80.906921241050128</v>
      </c>
      <c r="T13" s="153">
        <v>1283</v>
      </c>
      <c r="U13" s="200">
        <v>869</v>
      </c>
      <c r="V13" s="158">
        <f t="shared" si="11"/>
        <v>67.731878409976616</v>
      </c>
      <c r="W13" s="200">
        <v>270</v>
      </c>
      <c r="X13" s="200">
        <v>119</v>
      </c>
      <c r="Y13" s="158">
        <f t="shared" si="13"/>
        <v>44.074074074074076</v>
      </c>
      <c r="Z13" s="200">
        <v>257</v>
      </c>
      <c r="AA13" s="200">
        <v>112</v>
      </c>
      <c r="AB13" s="158">
        <f t="shared" si="15"/>
        <v>43.579766536964982</v>
      </c>
      <c r="AC13" s="60"/>
    </row>
    <row r="14" spans="1:29" ht="16.5" customHeight="1">
      <c r="A14" s="140" t="s">
        <v>53</v>
      </c>
      <c r="B14" s="200">
        <v>2949</v>
      </c>
      <c r="C14" s="200">
        <v>2568</v>
      </c>
      <c r="D14" s="158">
        <f t="shared" si="16"/>
        <v>87.080366225839271</v>
      </c>
      <c r="E14" s="200">
        <v>326</v>
      </c>
      <c r="F14" s="200">
        <v>336</v>
      </c>
      <c r="G14" s="158">
        <f t="shared" si="1"/>
        <v>103.06748466257669</v>
      </c>
      <c r="H14" s="200">
        <v>275</v>
      </c>
      <c r="I14" s="200">
        <v>128</v>
      </c>
      <c r="J14" s="158">
        <f t="shared" si="3"/>
        <v>46.545454545454547</v>
      </c>
      <c r="K14" s="200">
        <v>18</v>
      </c>
      <c r="L14" s="200">
        <v>39</v>
      </c>
      <c r="M14" s="158">
        <f t="shared" si="5"/>
        <v>216.66666666666666</v>
      </c>
      <c r="N14" s="200">
        <v>34</v>
      </c>
      <c r="O14" s="200">
        <v>0</v>
      </c>
      <c r="P14" s="158">
        <f t="shared" si="7"/>
        <v>0</v>
      </c>
      <c r="Q14" s="205">
        <v>322</v>
      </c>
      <c r="R14" s="205">
        <v>309</v>
      </c>
      <c r="S14" s="158">
        <f t="shared" si="9"/>
        <v>95.962732919254663</v>
      </c>
      <c r="T14" s="153">
        <v>2549</v>
      </c>
      <c r="U14" s="200">
        <v>1316</v>
      </c>
      <c r="V14" s="158">
        <f t="shared" si="11"/>
        <v>51.628089446841898</v>
      </c>
      <c r="W14" s="200">
        <v>188</v>
      </c>
      <c r="X14" s="200">
        <v>77</v>
      </c>
      <c r="Y14" s="158">
        <f t="shared" si="13"/>
        <v>40.957446808510639</v>
      </c>
      <c r="Z14" s="200">
        <v>168</v>
      </c>
      <c r="AA14" s="200">
        <v>69</v>
      </c>
      <c r="AB14" s="158">
        <f t="shared" si="15"/>
        <v>41.071428571428569</v>
      </c>
      <c r="AC14" s="60"/>
    </row>
    <row r="15" spans="1:29" ht="16.5" customHeight="1">
      <c r="A15" s="140" t="s">
        <v>54</v>
      </c>
      <c r="B15" s="200">
        <v>1951</v>
      </c>
      <c r="C15" s="200">
        <v>1814</v>
      </c>
      <c r="D15" s="158">
        <f t="shared" si="16"/>
        <v>92.977960020502309</v>
      </c>
      <c r="E15" s="200">
        <v>300</v>
      </c>
      <c r="F15" s="200">
        <v>336</v>
      </c>
      <c r="G15" s="158">
        <f t="shared" si="1"/>
        <v>112.00000000000001</v>
      </c>
      <c r="H15" s="200">
        <v>273</v>
      </c>
      <c r="I15" s="200">
        <v>140</v>
      </c>
      <c r="J15" s="158">
        <f t="shared" si="3"/>
        <v>51.282051282051277</v>
      </c>
      <c r="K15" s="200">
        <v>33</v>
      </c>
      <c r="L15" s="200">
        <v>47</v>
      </c>
      <c r="M15" s="158">
        <f t="shared" si="5"/>
        <v>142.42424242424244</v>
      </c>
      <c r="N15" s="200">
        <v>3</v>
      </c>
      <c r="O15" s="200">
        <v>1</v>
      </c>
      <c r="P15" s="158">
        <f t="shared" si="7"/>
        <v>33.333333333333329</v>
      </c>
      <c r="Q15" s="205">
        <v>292</v>
      </c>
      <c r="R15" s="205">
        <v>316</v>
      </c>
      <c r="S15" s="158">
        <f t="shared" si="9"/>
        <v>108.21917808219179</v>
      </c>
      <c r="T15" s="153">
        <v>1747</v>
      </c>
      <c r="U15" s="200">
        <v>1177</v>
      </c>
      <c r="V15" s="158">
        <f t="shared" si="11"/>
        <v>67.372638809387524</v>
      </c>
      <c r="W15" s="200">
        <v>147</v>
      </c>
      <c r="X15" s="200">
        <v>103</v>
      </c>
      <c r="Y15" s="158">
        <f t="shared" si="13"/>
        <v>70.068027210884352</v>
      </c>
      <c r="Z15" s="200">
        <v>130</v>
      </c>
      <c r="AA15" s="200">
        <v>86</v>
      </c>
      <c r="AB15" s="158">
        <f t="shared" si="15"/>
        <v>66.153846153846146</v>
      </c>
      <c r="AC15" s="60"/>
    </row>
    <row r="16" spans="1:29" ht="16.5" customHeight="1">
      <c r="A16" s="140" t="s">
        <v>55</v>
      </c>
      <c r="B16" s="200">
        <v>2440</v>
      </c>
      <c r="C16" s="200">
        <v>2124</v>
      </c>
      <c r="D16" s="158">
        <f t="shared" si="16"/>
        <v>87.049180327868854</v>
      </c>
      <c r="E16" s="200">
        <v>557</v>
      </c>
      <c r="F16" s="200">
        <v>634</v>
      </c>
      <c r="G16" s="158">
        <f t="shared" si="1"/>
        <v>113.82405745062836</v>
      </c>
      <c r="H16" s="200">
        <v>423</v>
      </c>
      <c r="I16" s="200">
        <v>374</v>
      </c>
      <c r="J16" s="158">
        <f t="shared" si="3"/>
        <v>88.416075650118202</v>
      </c>
      <c r="K16" s="200">
        <v>111</v>
      </c>
      <c r="L16" s="200">
        <v>90</v>
      </c>
      <c r="M16" s="158">
        <f t="shared" si="5"/>
        <v>81.081081081081081</v>
      </c>
      <c r="N16" s="200">
        <v>32</v>
      </c>
      <c r="O16" s="200">
        <v>38</v>
      </c>
      <c r="P16" s="158">
        <f t="shared" si="7"/>
        <v>118.75</v>
      </c>
      <c r="Q16" s="205">
        <v>524</v>
      </c>
      <c r="R16" s="205">
        <v>603</v>
      </c>
      <c r="S16" s="158">
        <f t="shared" si="9"/>
        <v>115.07633587786259</v>
      </c>
      <c r="T16" s="153">
        <v>1849</v>
      </c>
      <c r="U16" s="200">
        <v>426</v>
      </c>
      <c r="V16" s="158">
        <f t="shared" si="11"/>
        <v>23.039480800432667</v>
      </c>
      <c r="W16" s="200">
        <v>274</v>
      </c>
      <c r="X16" s="200">
        <v>103</v>
      </c>
      <c r="Y16" s="158">
        <f t="shared" si="13"/>
        <v>37.591240875912405</v>
      </c>
      <c r="Z16" s="200">
        <v>236</v>
      </c>
      <c r="AA16" s="200">
        <v>80</v>
      </c>
      <c r="AB16" s="158">
        <f t="shared" si="15"/>
        <v>33.898305084745758</v>
      </c>
      <c r="AC16" s="60"/>
    </row>
    <row r="17" spans="1:29" ht="16.5" customHeight="1">
      <c r="A17" s="140" t="s">
        <v>56</v>
      </c>
      <c r="B17" s="200">
        <v>2980</v>
      </c>
      <c r="C17" s="200">
        <v>2691</v>
      </c>
      <c r="D17" s="158">
        <f t="shared" si="16"/>
        <v>90.302013422818789</v>
      </c>
      <c r="E17" s="200">
        <v>657</v>
      </c>
      <c r="F17" s="200">
        <v>604</v>
      </c>
      <c r="G17" s="158">
        <f t="shared" si="1"/>
        <v>91.933028919330283</v>
      </c>
      <c r="H17" s="200">
        <v>376</v>
      </c>
      <c r="I17" s="200">
        <v>253</v>
      </c>
      <c r="J17" s="158">
        <f t="shared" si="3"/>
        <v>67.287234042553195</v>
      </c>
      <c r="K17" s="200">
        <v>66</v>
      </c>
      <c r="L17" s="200">
        <v>88</v>
      </c>
      <c r="M17" s="158">
        <f t="shared" si="5"/>
        <v>133.33333333333331</v>
      </c>
      <c r="N17" s="200">
        <v>23</v>
      </c>
      <c r="O17" s="200">
        <v>1</v>
      </c>
      <c r="P17" s="158">
        <f t="shared" si="7"/>
        <v>4.3478260869565215</v>
      </c>
      <c r="Q17" s="205">
        <v>637</v>
      </c>
      <c r="R17" s="205">
        <v>546</v>
      </c>
      <c r="S17" s="158">
        <f t="shared" si="9"/>
        <v>85.714285714285708</v>
      </c>
      <c r="T17" s="153">
        <v>2629</v>
      </c>
      <c r="U17" s="200">
        <v>2155</v>
      </c>
      <c r="V17" s="158">
        <f t="shared" si="11"/>
        <v>81.970330924305827</v>
      </c>
      <c r="W17" s="200">
        <v>382</v>
      </c>
      <c r="X17" s="200">
        <v>133</v>
      </c>
      <c r="Y17" s="158">
        <f t="shared" si="13"/>
        <v>34.816753926701573</v>
      </c>
      <c r="Z17" s="200">
        <v>337</v>
      </c>
      <c r="AA17" s="200">
        <v>107</v>
      </c>
      <c r="AB17" s="158">
        <f t="shared" si="15"/>
        <v>31.750741839762615</v>
      </c>
      <c r="AC17" s="60"/>
    </row>
    <row r="18" spans="1:29" ht="16.5" customHeight="1">
      <c r="A18" s="140" t="s">
        <v>57</v>
      </c>
      <c r="B18" s="200">
        <v>2544</v>
      </c>
      <c r="C18" s="200">
        <v>2411</v>
      </c>
      <c r="D18" s="158">
        <f t="shared" si="16"/>
        <v>94.772012578616355</v>
      </c>
      <c r="E18" s="200">
        <v>718</v>
      </c>
      <c r="F18" s="200">
        <v>644</v>
      </c>
      <c r="G18" s="158">
        <f t="shared" si="1"/>
        <v>89.693593314763234</v>
      </c>
      <c r="H18" s="200">
        <v>440</v>
      </c>
      <c r="I18" s="200">
        <v>297</v>
      </c>
      <c r="J18" s="158">
        <f t="shared" si="3"/>
        <v>67.5</v>
      </c>
      <c r="K18" s="200">
        <v>108</v>
      </c>
      <c r="L18" s="200">
        <v>105</v>
      </c>
      <c r="M18" s="158">
        <f t="shared" si="5"/>
        <v>97.222222222222214</v>
      </c>
      <c r="N18" s="200">
        <v>34</v>
      </c>
      <c r="O18" s="200">
        <v>3</v>
      </c>
      <c r="P18" s="158">
        <f t="shared" si="7"/>
        <v>8.8235294117647065</v>
      </c>
      <c r="Q18" s="205">
        <v>700</v>
      </c>
      <c r="R18" s="205">
        <v>620</v>
      </c>
      <c r="S18" s="158">
        <f t="shared" si="9"/>
        <v>88.571428571428569</v>
      </c>
      <c r="T18" s="153">
        <v>2107</v>
      </c>
      <c r="U18" s="200">
        <v>1296</v>
      </c>
      <c r="V18" s="158">
        <f t="shared" si="11"/>
        <v>61.509254864736597</v>
      </c>
      <c r="W18" s="200">
        <v>399</v>
      </c>
      <c r="X18" s="200">
        <v>193</v>
      </c>
      <c r="Y18" s="158">
        <f t="shared" si="13"/>
        <v>48.370927318295735</v>
      </c>
      <c r="Z18" s="200">
        <v>361</v>
      </c>
      <c r="AA18" s="200">
        <v>165</v>
      </c>
      <c r="AB18" s="158">
        <f t="shared" si="15"/>
        <v>45.706371191135737</v>
      </c>
      <c r="AC18" s="60"/>
    </row>
    <row r="19" spans="1:29" ht="16.5" customHeight="1">
      <c r="A19" s="140" t="s">
        <v>58</v>
      </c>
      <c r="B19" s="200">
        <v>1729</v>
      </c>
      <c r="C19" s="200">
        <v>1559</v>
      </c>
      <c r="D19" s="158">
        <f t="shared" si="16"/>
        <v>90.167727009832277</v>
      </c>
      <c r="E19" s="200">
        <v>204</v>
      </c>
      <c r="F19" s="200">
        <v>196</v>
      </c>
      <c r="G19" s="158">
        <f t="shared" si="1"/>
        <v>96.078431372549019</v>
      </c>
      <c r="H19" s="200">
        <v>211</v>
      </c>
      <c r="I19" s="200">
        <v>98</v>
      </c>
      <c r="J19" s="158">
        <f t="shared" si="3"/>
        <v>46.445497630331758</v>
      </c>
      <c r="K19" s="200">
        <v>20</v>
      </c>
      <c r="L19" s="200">
        <v>33</v>
      </c>
      <c r="M19" s="158">
        <f t="shared" si="5"/>
        <v>165</v>
      </c>
      <c r="N19" s="200">
        <v>26</v>
      </c>
      <c r="O19" s="200">
        <v>6</v>
      </c>
      <c r="P19" s="158">
        <f t="shared" si="7"/>
        <v>23.076923076923077</v>
      </c>
      <c r="Q19" s="205">
        <v>197</v>
      </c>
      <c r="R19" s="205">
        <v>187</v>
      </c>
      <c r="S19" s="158">
        <f t="shared" si="9"/>
        <v>94.923857868020306</v>
      </c>
      <c r="T19" s="153">
        <v>1525</v>
      </c>
      <c r="U19" s="200">
        <v>691</v>
      </c>
      <c r="V19" s="158">
        <f t="shared" si="11"/>
        <v>45.311475409836063</v>
      </c>
      <c r="W19" s="200">
        <v>99</v>
      </c>
      <c r="X19" s="200">
        <v>36</v>
      </c>
      <c r="Y19" s="158">
        <f t="shared" si="13"/>
        <v>36.363636363636367</v>
      </c>
      <c r="Z19" s="200">
        <v>83</v>
      </c>
      <c r="AA19" s="200">
        <v>28</v>
      </c>
      <c r="AB19" s="158">
        <f t="shared" si="15"/>
        <v>33.734939759036145</v>
      </c>
      <c r="AC19" s="60"/>
    </row>
    <row r="20" spans="1:29" ht="16.5" customHeight="1">
      <c r="A20" s="140" t="s">
        <v>59</v>
      </c>
      <c r="B20" s="200">
        <v>3602</v>
      </c>
      <c r="C20" s="200">
        <v>3096</v>
      </c>
      <c r="D20" s="158">
        <f t="shared" si="16"/>
        <v>85.952248750694054</v>
      </c>
      <c r="E20" s="200">
        <v>508</v>
      </c>
      <c r="F20" s="200">
        <v>439</v>
      </c>
      <c r="G20" s="158">
        <f t="shared" si="1"/>
        <v>86.417322834645674</v>
      </c>
      <c r="H20" s="200">
        <v>394</v>
      </c>
      <c r="I20" s="200">
        <v>247</v>
      </c>
      <c r="J20" s="158">
        <f t="shared" si="3"/>
        <v>62.690355329949242</v>
      </c>
      <c r="K20" s="200">
        <v>59</v>
      </c>
      <c r="L20" s="200">
        <v>68</v>
      </c>
      <c r="M20" s="158">
        <f t="shared" si="5"/>
        <v>115.2542372881356</v>
      </c>
      <c r="N20" s="200">
        <v>89</v>
      </c>
      <c r="O20" s="200">
        <v>10</v>
      </c>
      <c r="P20" s="158">
        <f t="shared" si="7"/>
        <v>11.235955056179774</v>
      </c>
      <c r="Q20" s="205">
        <v>495</v>
      </c>
      <c r="R20" s="205">
        <v>430</v>
      </c>
      <c r="S20" s="158">
        <f t="shared" si="9"/>
        <v>86.868686868686879</v>
      </c>
      <c r="T20" s="153">
        <v>3041</v>
      </c>
      <c r="U20" s="200">
        <v>2659</v>
      </c>
      <c r="V20" s="158">
        <f t="shared" si="11"/>
        <v>87.438342650443929</v>
      </c>
      <c r="W20" s="200">
        <v>294</v>
      </c>
      <c r="X20" s="200">
        <v>102</v>
      </c>
      <c r="Y20" s="158">
        <f t="shared" si="13"/>
        <v>34.693877551020407</v>
      </c>
      <c r="Z20" s="200">
        <v>256</v>
      </c>
      <c r="AA20" s="200">
        <v>84</v>
      </c>
      <c r="AB20" s="158">
        <f t="shared" si="15"/>
        <v>32.8125</v>
      </c>
      <c r="AC20" s="60"/>
    </row>
    <row r="21" spans="1:29" ht="16.5" customHeight="1">
      <c r="A21" s="140" t="s">
        <v>60</v>
      </c>
      <c r="B21" s="200">
        <v>2557</v>
      </c>
      <c r="C21" s="200">
        <v>1542</v>
      </c>
      <c r="D21" s="158">
        <f t="shared" si="16"/>
        <v>60.30504497457958</v>
      </c>
      <c r="E21" s="200">
        <v>303</v>
      </c>
      <c r="F21" s="200">
        <v>281</v>
      </c>
      <c r="G21" s="158">
        <f t="shared" si="1"/>
        <v>92.739273927392745</v>
      </c>
      <c r="H21" s="200">
        <v>206</v>
      </c>
      <c r="I21" s="200">
        <v>119</v>
      </c>
      <c r="J21" s="158">
        <f t="shared" si="3"/>
        <v>57.766990291262132</v>
      </c>
      <c r="K21" s="200">
        <v>21</v>
      </c>
      <c r="L21" s="200">
        <v>25</v>
      </c>
      <c r="M21" s="158">
        <f t="shared" si="5"/>
        <v>119.04761904761905</v>
      </c>
      <c r="N21" s="200">
        <v>49</v>
      </c>
      <c r="O21" s="200">
        <v>5</v>
      </c>
      <c r="P21" s="158">
        <f t="shared" si="7"/>
        <v>10.204081632653061</v>
      </c>
      <c r="Q21" s="205">
        <v>290</v>
      </c>
      <c r="R21" s="205">
        <v>271</v>
      </c>
      <c r="S21" s="158">
        <f t="shared" si="9"/>
        <v>93.448275862068968</v>
      </c>
      <c r="T21" s="153">
        <v>1507</v>
      </c>
      <c r="U21" s="200">
        <v>1044</v>
      </c>
      <c r="V21" s="158">
        <f t="shared" si="11"/>
        <v>69.276708692767087</v>
      </c>
      <c r="W21" s="200">
        <v>157</v>
      </c>
      <c r="X21" s="200">
        <v>85</v>
      </c>
      <c r="Y21" s="158">
        <f t="shared" si="13"/>
        <v>54.140127388535028</v>
      </c>
      <c r="Z21" s="200">
        <v>142</v>
      </c>
      <c r="AA21" s="200">
        <v>70</v>
      </c>
      <c r="AB21" s="158">
        <f t="shared" si="15"/>
        <v>49.295774647887328</v>
      </c>
      <c r="AC21" s="60"/>
    </row>
    <row r="22" spans="1:29" ht="16.5" customHeight="1">
      <c r="A22" s="140" t="s">
        <v>61</v>
      </c>
      <c r="B22" s="200">
        <v>3700</v>
      </c>
      <c r="C22" s="200">
        <v>3192</v>
      </c>
      <c r="D22" s="158">
        <f t="shared" si="16"/>
        <v>86.27027027027026</v>
      </c>
      <c r="E22" s="200">
        <v>335</v>
      </c>
      <c r="F22" s="200">
        <v>281</v>
      </c>
      <c r="G22" s="158">
        <f t="shared" si="1"/>
        <v>83.880597014925371</v>
      </c>
      <c r="H22" s="200">
        <v>448</v>
      </c>
      <c r="I22" s="200">
        <v>102</v>
      </c>
      <c r="J22" s="158">
        <f t="shared" si="3"/>
        <v>22.767857142857142</v>
      </c>
      <c r="K22" s="200">
        <v>47</v>
      </c>
      <c r="L22" s="200">
        <v>43</v>
      </c>
      <c r="M22" s="158">
        <f t="shared" si="5"/>
        <v>91.489361702127653</v>
      </c>
      <c r="N22" s="200">
        <v>8</v>
      </c>
      <c r="O22" s="200">
        <v>3</v>
      </c>
      <c r="P22" s="158">
        <f t="shared" si="7"/>
        <v>37.5</v>
      </c>
      <c r="Q22" s="205">
        <v>316</v>
      </c>
      <c r="R22" s="205">
        <v>276</v>
      </c>
      <c r="S22" s="158">
        <f t="shared" si="9"/>
        <v>87.341772151898738</v>
      </c>
      <c r="T22" s="153">
        <v>3302</v>
      </c>
      <c r="U22" s="200">
        <v>2691</v>
      </c>
      <c r="V22" s="158">
        <f t="shared" si="11"/>
        <v>81.496062992125985</v>
      </c>
      <c r="W22" s="200">
        <v>140</v>
      </c>
      <c r="X22" s="200">
        <v>59</v>
      </c>
      <c r="Y22" s="158">
        <f t="shared" si="13"/>
        <v>42.142857142857146</v>
      </c>
      <c r="Z22" s="200">
        <v>131</v>
      </c>
      <c r="AA22" s="200">
        <v>56</v>
      </c>
      <c r="AB22" s="158">
        <f t="shared" si="15"/>
        <v>42.748091603053432</v>
      </c>
      <c r="AC22" s="60"/>
    </row>
    <row r="23" spans="1:29" ht="16.5" customHeight="1">
      <c r="A23" s="140" t="s">
        <v>62</v>
      </c>
      <c r="B23" s="200">
        <v>1446</v>
      </c>
      <c r="C23" s="200">
        <v>1227</v>
      </c>
      <c r="D23" s="158">
        <f t="shared" si="16"/>
        <v>84.854771784232369</v>
      </c>
      <c r="E23" s="200">
        <v>252</v>
      </c>
      <c r="F23" s="200">
        <v>219</v>
      </c>
      <c r="G23" s="158">
        <f t="shared" si="1"/>
        <v>86.904761904761912</v>
      </c>
      <c r="H23" s="200">
        <v>103</v>
      </c>
      <c r="I23" s="200">
        <v>44</v>
      </c>
      <c r="J23" s="158">
        <f t="shared" si="3"/>
        <v>42.718446601941743</v>
      </c>
      <c r="K23" s="200">
        <v>20</v>
      </c>
      <c r="L23" s="200">
        <v>22</v>
      </c>
      <c r="M23" s="158">
        <f t="shared" si="5"/>
        <v>110.00000000000001</v>
      </c>
      <c r="N23" s="200">
        <v>50</v>
      </c>
      <c r="O23" s="200">
        <v>0</v>
      </c>
      <c r="P23" s="158">
        <f t="shared" si="7"/>
        <v>0</v>
      </c>
      <c r="Q23" s="205">
        <v>224</v>
      </c>
      <c r="R23" s="205">
        <v>191</v>
      </c>
      <c r="S23" s="158">
        <f t="shared" si="9"/>
        <v>85.267857142857139</v>
      </c>
      <c r="T23" s="153">
        <v>1221</v>
      </c>
      <c r="U23" s="200">
        <v>436</v>
      </c>
      <c r="V23" s="158">
        <f t="shared" si="11"/>
        <v>35.708435708435708</v>
      </c>
      <c r="W23" s="200">
        <v>142</v>
      </c>
      <c r="X23" s="200">
        <v>56</v>
      </c>
      <c r="Y23" s="158">
        <f t="shared" si="13"/>
        <v>39.436619718309856</v>
      </c>
      <c r="Z23" s="200">
        <v>130</v>
      </c>
      <c r="AA23" s="200">
        <v>50</v>
      </c>
      <c r="AB23" s="158">
        <f t="shared" si="15"/>
        <v>38.461538461538467</v>
      </c>
      <c r="AC23" s="60"/>
    </row>
    <row r="24" spans="1:29" ht="16.5" customHeight="1">
      <c r="A24" s="140" t="s">
        <v>63</v>
      </c>
      <c r="B24" s="200">
        <v>7123</v>
      </c>
      <c r="C24" s="200">
        <v>6620</v>
      </c>
      <c r="D24" s="158">
        <f t="shared" si="16"/>
        <v>92.938368664888387</v>
      </c>
      <c r="E24" s="200">
        <v>892</v>
      </c>
      <c r="F24" s="200">
        <v>919</v>
      </c>
      <c r="G24" s="158">
        <f t="shared" si="1"/>
        <v>103.02690582959642</v>
      </c>
      <c r="H24" s="200">
        <v>584</v>
      </c>
      <c r="I24" s="200">
        <v>335</v>
      </c>
      <c r="J24" s="158">
        <f t="shared" si="3"/>
        <v>57.363013698630141</v>
      </c>
      <c r="K24" s="200">
        <v>108</v>
      </c>
      <c r="L24" s="200">
        <v>140</v>
      </c>
      <c r="M24" s="158">
        <f t="shared" si="5"/>
        <v>129.62962962962962</v>
      </c>
      <c r="N24" s="200">
        <v>35</v>
      </c>
      <c r="O24" s="200">
        <v>20</v>
      </c>
      <c r="P24" s="158">
        <f t="shared" si="7"/>
        <v>57.142857142857139</v>
      </c>
      <c r="Q24" s="205">
        <v>861</v>
      </c>
      <c r="R24" s="205">
        <v>841</v>
      </c>
      <c r="S24" s="158">
        <f t="shared" si="9"/>
        <v>97.677119628339142</v>
      </c>
      <c r="T24" s="153">
        <v>6765</v>
      </c>
      <c r="U24" s="200">
        <v>5301</v>
      </c>
      <c r="V24" s="158">
        <f t="shared" si="11"/>
        <v>78.35920177383592</v>
      </c>
      <c r="W24" s="200">
        <v>582</v>
      </c>
      <c r="X24" s="200">
        <v>290</v>
      </c>
      <c r="Y24" s="158">
        <f t="shared" si="13"/>
        <v>49.828178694158076</v>
      </c>
      <c r="Z24" s="200">
        <v>473</v>
      </c>
      <c r="AA24" s="200">
        <v>240</v>
      </c>
      <c r="AB24" s="158">
        <f t="shared" si="15"/>
        <v>50.739957716701902</v>
      </c>
      <c r="AC24" s="60"/>
    </row>
    <row r="25" spans="1:29" ht="16.5" customHeight="1">
      <c r="A25" s="140" t="s">
        <v>64</v>
      </c>
      <c r="B25" s="200">
        <v>2938</v>
      </c>
      <c r="C25" s="200">
        <v>2038</v>
      </c>
      <c r="D25" s="158">
        <f t="shared" si="16"/>
        <v>69.366916269571135</v>
      </c>
      <c r="E25" s="200">
        <v>1061</v>
      </c>
      <c r="F25" s="200">
        <v>922</v>
      </c>
      <c r="G25" s="158">
        <f t="shared" si="1"/>
        <v>86.899151743638086</v>
      </c>
      <c r="H25" s="200">
        <v>923</v>
      </c>
      <c r="I25" s="200">
        <v>397</v>
      </c>
      <c r="J25" s="158">
        <f t="shared" si="3"/>
        <v>43.011917659804979</v>
      </c>
      <c r="K25" s="200">
        <v>140</v>
      </c>
      <c r="L25" s="200">
        <v>162</v>
      </c>
      <c r="M25" s="158">
        <f t="shared" si="5"/>
        <v>115.71428571428572</v>
      </c>
      <c r="N25" s="200">
        <v>51</v>
      </c>
      <c r="O25" s="200">
        <v>24</v>
      </c>
      <c r="P25" s="158">
        <f t="shared" si="7"/>
        <v>47.058823529411761</v>
      </c>
      <c r="Q25" s="205">
        <v>1034</v>
      </c>
      <c r="R25" s="205">
        <v>903</v>
      </c>
      <c r="S25" s="158">
        <f t="shared" si="9"/>
        <v>87.330754352030951</v>
      </c>
      <c r="T25" s="153">
        <v>1589</v>
      </c>
      <c r="U25" s="200">
        <v>333</v>
      </c>
      <c r="V25" s="158">
        <f t="shared" si="11"/>
        <v>20.956576463184394</v>
      </c>
      <c r="W25" s="200">
        <v>610</v>
      </c>
      <c r="X25" s="200">
        <v>249</v>
      </c>
      <c r="Y25" s="158">
        <f t="shared" si="13"/>
        <v>40.819672131147541</v>
      </c>
      <c r="Z25" s="200">
        <v>535</v>
      </c>
      <c r="AA25" s="200">
        <v>213</v>
      </c>
      <c r="AB25" s="158">
        <f t="shared" si="15"/>
        <v>39.813084112149532</v>
      </c>
      <c r="AC25" s="60"/>
    </row>
    <row r="26" spans="1:29">
      <c r="L26" s="161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2"/>
  <sheetViews>
    <sheetView view="pageBreakPreview" zoomScale="75" zoomScaleNormal="75" zoomScaleSheetLayoutView="75" workbookViewId="0">
      <selection activeCell="D18" sqref="D18"/>
    </sheetView>
  </sheetViews>
  <sheetFormatPr defaultColWidth="8" defaultRowHeight="12.75"/>
  <cols>
    <col min="1" max="1" width="69.7109375" style="3" customWidth="1"/>
    <col min="2" max="4" width="23.28515625" style="17" customWidth="1"/>
    <col min="5" max="255" width="8" style="3"/>
    <col min="256" max="256" width="69.7109375" style="3" customWidth="1"/>
    <col min="257" max="259" width="23.28515625" style="3" customWidth="1"/>
    <col min="260" max="260" width="8" style="3"/>
    <col min="261" max="261" width="0" style="3" hidden="1" customWidth="1"/>
    <col min="262" max="511" width="8" style="3"/>
    <col min="512" max="512" width="69.7109375" style="3" customWidth="1"/>
    <col min="513" max="515" width="23.28515625" style="3" customWidth="1"/>
    <col min="516" max="516" width="8" style="3"/>
    <col min="517" max="517" width="0" style="3" hidden="1" customWidth="1"/>
    <col min="518" max="767" width="8" style="3"/>
    <col min="768" max="768" width="69.7109375" style="3" customWidth="1"/>
    <col min="769" max="771" width="23.28515625" style="3" customWidth="1"/>
    <col min="772" max="772" width="8" style="3"/>
    <col min="773" max="773" width="0" style="3" hidden="1" customWidth="1"/>
    <col min="774" max="1023" width="8" style="3"/>
    <col min="1024" max="1024" width="69.7109375" style="3" customWidth="1"/>
    <col min="1025" max="1027" width="23.28515625" style="3" customWidth="1"/>
    <col min="1028" max="1028" width="8" style="3"/>
    <col min="1029" max="1029" width="0" style="3" hidden="1" customWidth="1"/>
    <col min="1030" max="1279" width="8" style="3"/>
    <col min="1280" max="1280" width="69.7109375" style="3" customWidth="1"/>
    <col min="1281" max="1283" width="23.28515625" style="3" customWidth="1"/>
    <col min="1284" max="1284" width="8" style="3"/>
    <col min="1285" max="1285" width="0" style="3" hidden="1" customWidth="1"/>
    <col min="1286" max="1535" width="8" style="3"/>
    <col min="1536" max="1536" width="69.7109375" style="3" customWidth="1"/>
    <col min="1537" max="1539" width="23.28515625" style="3" customWidth="1"/>
    <col min="1540" max="1540" width="8" style="3"/>
    <col min="1541" max="1541" width="0" style="3" hidden="1" customWidth="1"/>
    <col min="1542" max="1791" width="8" style="3"/>
    <col min="1792" max="1792" width="69.7109375" style="3" customWidth="1"/>
    <col min="1793" max="1795" width="23.28515625" style="3" customWidth="1"/>
    <col min="1796" max="1796" width="8" style="3"/>
    <col min="1797" max="1797" width="0" style="3" hidden="1" customWidth="1"/>
    <col min="1798" max="2047" width="8" style="3"/>
    <col min="2048" max="2048" width="69.7109375" style="3" customWidth="1"/>
    <col min="2049" max="2051" width="23.28515625" style="3" customWidth="1"/>
    <col min="2052" max="2052" width="8" style="3"/>
    <col min="2053" max="2053" width="0" style="3" hidden="1" customWidth="1"/>
    <col min="2054" max="2303" width="8" style="3"/>
    <col min="2304" max="2304" width="69.7109375" style="3" customWidth="1"/>
    <col min="2305" max="2307" width="23.28515625" style="3" customWidth="1"/>
    <col min="2308" max="2308" width="8" style="3"/>
    <col min="2309" max="2309" width="0" style="3" hidden="1" customWidth="1"/>
    <col min="2310" max="2559" width="8" style="3"/>
    <col min="2560" max="2560" width="69.7109375" style="3" customWidth="1"/>
    <col min="2561" max="2563" width="23.28515625" style="3" customWidth="1"/>
    <col min="2564" max="2564" width="8" style="3"/>
    <col min="2565" max="2565" width="0" style="3" hidden="1" customWidth="1"/>
    <col min="2566" max="2815" width="8" style="3"/>
    <col min="2816" max="2816" width="69.7109375" style="3" customWidth="1"/>
    <col min="2817" max="2819" width="23.28515625" style="3" customWidth="1"/>
    <col min="2820" max="2820" width="8" style="3"/>
    <col min="2821" max="2821" width="0" style="3" hidden="1" customWidth="1"/>
    <col min="2822" max="3071" width="8" style="3"/>
    <col min="3072" max="3072" width="69.7109375" style="3" customWidth="1"/>
    <col min="3073" max="3075" width="23.28515625" style="3" customWidth="1"/>
    <col min="3076" max="3076" width="8" style="3"/>
    <col min="3077" max="3077" width="0" style="3" hidden="1" customWidth="1"/>
    <col min="3078" max="3327" width="8" style="3"/>
    <col min="3328" max="3328" width="69.7109375" style="3" customWidth="1"/>
    <col min="3329" max="3331" width="23.28515625" style="3" customWidth="1"/>
    <col min="3332" max="3332" width="8" style="3"/>
    <col min="3333" max="3333" width="0" style="3" hidden="1" customWidth="1"/>
    <col min="3334" max="3583" width="8" style="3"/>
    <col min="3584" max="3584" width="69.7109375" style="3" customWidth="1"/>
    <col min="3585" max="3587" width="23.28515625" style="3" customWidth="1"/>
    <col min="3588" max="3588" width="8" style="3"/>
    <col min="3589" max="3589" width="0" style="3" hidden="1" customWidth="1"/>
    <col min="3590" max="3839" width="8" style="3"/>
    <col min="3840" max="3840" width="69.7109375" style="3" customWidth="1"/>
    <col min="3841" max="3843" width="23.28515625" style="3" customWidth="1"/>
    <col min="3844" max="3844" width="8" style="3"/>
    <col min="3845" max="3845" width="0" style="3" hidden="1" customWidth="1"/>
    <col min="3846" max="4095" width="8" style="3"/>
    <col min="4096" max="4096" width="69.7109375" style="3" customWidth="1"/>
    <col min="4097" max="4099" width="23.28515625" style="3" customWidth="1"/>
    <col min="4100" max="4100" width="8" style="3"/>
    <col min="4101" max="4101" width="0" style="3" hidden="1" customWidth="1"/>
    <col min="4102" max="4351" width="8" style="3"/>
    <col min="4352" max="4352" width="69.7109375" style="3" customWidth="1"/>
    <col min="4353" max="4355" width="23.28515625" style="3" customWidth="1"/>
    <col min="4356" max="4356" width="8" style="3"/>
    <col min="4357" max="4357" width="0" style="3" hidden="1" customWidth="1"/>
    <col min="4358" max="4607" width="8" style="3"/>
    <col min="4608" max="4608" width="69.7109375" style="3" customWidth="1"/>
    <col min="4609" max="4611" width="23.28515625" style="3" customWidth="1"/>
    <col min="4612" max="4612" width="8" style="3"/>
    <col min="4613" max="4613" width="0" style="3" hidden="1" customWidth="1"/>
    <col min="4614" max="4863" width="8" style="3"/>
    <col min="4864" max="4864" width="69.7109375" style="3" customWidth="1"/>
    <col min="4865" max="4867" width="23.28515625" style="3" customWidth="1"/>
    <col min="4868" max="4868" width="8" style="3"/>
    <col min="4869" max="4869" width="0" style="3" hidden="1" customWidth="1"/>
    <col min="4870" max="5119" width="8" style="3"/>
    <col min="5120" max="5120" width="69.7109375" style="3" customWidth="1"/>
    <col min="5121" max="5123" width="23.28515625" style="3" customWidth="1"/>
    <col min="5124" max="5124" width="8" style="3"/>
    <col min="5125" max="5125" width="0" style="3" hidden="1" customWidth="1"/>
    <col min="5126" max="5375" width="8" style="3"/>
    <col min="5376" max="5376" width="69.7109375" style="3" customWidth="1"/>
    <col min="5377" max="5379" width="23.28515625" style="3" customWidth="1"/>
    <col min="5380" max="5380" width="8" style="3"/>
    <col min="5381" max="5381" width="0" style="3" hidden="1" customWidth="1"/>
    <col min="5382" max="5631" width="8" style="3"/>
    <col min="5632" max="5632" width="69.7109375" style="3" customWidth="1"/>
    <col min="5633" max="5635" width="23.28515625" style="3" customWidth="1"/>
    <col min="5636" max="5636" width="8" style="3"/>
    <col min="5637" max="5637" width="0" style="3" hidden="1" customWidth="1"/>
    <col min="5638" max="5887" width="8" style="3"/>
    <col min="5888" max="5888" width="69.7109375" style="3" customWidth="1"/>
    <col min="5889" max="5891" width="23.28515625" style="3" customWidth="1"/>
    <col min="5892" max="5892" width="8" style="3"/>
    <col min="5893" max="5893" width="0" style="3" hidden="1" customWidth="1"/>
    <col min="5894" max="6143" width="8" style="3"/>
    <col min="6144" max="6144" width="69.7109375" style="3" customWidth="1"/>
    <col min="6145" max="6147" width="23.28515625" style="3" customWidth="1"/>
    <col min="6148" max="6148" width="8" style="3"/>
    <col min="6149" max="6149" width="0" style="3" hidden="1" customWidth="1"/>
    <col min="6150" max="6399" width="8" style="3"/>
    <col min="6400" max="6400" width="69.7109375" style="3" customWidth="1"/>
    <col min="6401" max="6403" width="23.28515625" style="3" customWidth="1"/>
    <col min="6404" max="6404" width="8" style="3"/>
    <col min="6405" max="6405" width="0" style="3" hidden="1" customWidth="1"/>
    <col min="6406" max="6655" width="8" style="3"/>
    <col min="6656" max="6656" width="69.7109375" style="3" customWidth="1"/>
    <col min="6657" max="6659" width="23.28515625" style="3" customWidth="1"/>
    <col min="6660" max="6660" width="8" style="3"/>
    <col min="6661" max="6661" width="0" style="3" hidden="1" customWidth="1"/>
    <col min="6662" max="6911" width="8" style="3"/>
    <col min="6912" max="6912" width="69.7109375" style="3" customWidth="1"/>
    <col min="6913" max="6915" width="23.28515625" style="3" customWidth="1"/>
    <col min="6916" max="6916" width="8" style="3"/>
    <col min="6917" max="6917" width="0" style="3" hidden="1" customWidth="1"/>
    <col min="6918" max="7167" width="8" style="3"/>
    <col min="7168" max="7168" width="69.7109375" style="3" customWidth="1"/>
    <col min="7169" max="7171" width="23.28515625" style="3" customWidth="1"/>
    <col min="7172" max="7172" width="8" style="3"/>
    <col min="7173" max="7173" width="0" style="3" hidden="1" customWidth="1"/>
    <col min="7174" max="7423" width="8" style="3"/>
    <col min="7424" max="7424" width="69.7109375" style="3" customWidth="1"/>
    <col min="7425" max="7427" width="23.28515625" style="3" customWidth="1"/>
    <col min="7428" max="7428" width="8" style="3"/>
    <col min="7429" max="7429" width="0" style="3" hidden="1" customWidth="1"/>
    <col min="7430" max="7679" width="8" style="3"/>
    <col min="7680" max="7680" width="69.7109375" style="3" customWidth="1"/>
    <col min="7681" max="7683" width="23.28515625" style="3" customWidth="1"/>
    <col min="7684" max="7684" width="8" style="3"/>
    <col min="7685" max="7685" width="0" style="3" hidden="1" customWidth="1"/>
    <col min="7686" max="7935" width="8" style="3"/>
    <col min="7936" max="7936" width="69.7109375" style="3" customWidth="1"/>
    <col min="7937" max="7939" width="23.28515625" style="3" customWidth="1"/>
    <col min="7940" max="7940" width="8" style="3"/>
    <col min="7941" max="7941" width="0" style="3" hidden="1" customWidth="1"/>
    <col min="7942" max="8191" width="8" style="3"/>
    <col min="8192" max="8192" width="69.7109375" style="3" customWidth="1"/>
    <col min="8193" max="8195" width="23.28515625" style="3" customWidth="1"/>
    <col min="8196" max="8196" width="8" style="3"/>
    <col min="8197" max="8197" width="0" style="3" hidden="1" customWidth="1"/>
    <col min="8198" max="8447" width="8" style="3"/>
    <col min="8448" max="8448" width="69.7109375" style="3" customWidth="1"/>
    <col min="8449" max="8451" width="23.28515625" style="3" customWidth="1"/>
    <col min="8452" max="8452" width="8" style="3"/>
    <col min="8453" max="8453" width="0" style="3" hidden="1" customWidth="1"/>
    <col min="8454" max="8703" width="8" style="3"/>
    <col min="8704" max="8704" width="69.7109375" style="3" customWidth="1"/>
    <col min="8705" max="8707" width="23.28515625" style="3" customWidth="1"/>
    <col min="8708" max="8708" width="8" style="3"/>
    <col min="8709" max="8709" width="0" style="3" hidden="1" customWidth="1"/>
    <col min="8710" max="8959" width="8" style="3"/>
    <col min="8960" max="8960" width="69.7109375" style="3" customWidth="1"/>
    <col min="8961" max="8963" width="23.28515625" style="3" customWidth="1"/>
    <col min="8964" max="8964" width="8" style="3"/>
    <col min="8965" max="8965" width="0" style="3" hidden="1" customWidth="1"/>
    <col min="8966" max="9215" width="8" style="3"/>
    <col min="9216" max="9216" width="69.7109375" style="3" customWidth="1"/>
    <col min="9217" max="9219" width="23.28515625" style="3" customWidth="1"/>
    <col min="9220" max="9220" width="8" style="3"/>
    <col min="9221" max="9221" width="0" style="3" hidden="1" customWidth="1"/>
    <col min="9222" max="9471" width="8" style="3"/>
    <col min="9472" max="9472" width="69.7109375" style="3" customWidth="1"/>
    <col min="9473" max="9475" width="23.28515625" style="3" customWidth="1"/>
    <col min="9476" max="9476" width="8" style="3"/>
    <col min="9477" max="9477" width="0" style="3" hidden="1" customWidth="1"/>
    <col min="9478" max="9727" width="8" style="3"/>
    <col min="9728" max="9728" width="69.7109375" style="3" customWidth="1"/>
    <col min="9729" max="9731" width="23.28515625" style="3" customWidth="1"/>
    <col min="9732" max="9732" width="8" style="3"/>
    <col min="9733" max="9733" width="0" style="3" hidden="1" customWidth="1"/>
    <col min="9734" max="9983" width="8" style="3"/>
    <col min="9984" max="9984" width="69.7109375" style="3" customWidth="1"/>
    <col min="9985" max="9987" width="23.28515625" style="3" customWidth="1"/>
    <col min="9988" max="9988" width="8" style="3"/>
    <col min="9989" max="9989" width="0" style="3" hidden="1" customWidth="1"/>
    <col min="9990" max="10239" width="8" style="3"/>
    <col min="10240" max="10240" width="69.7109375" style="3" customWidth="1"/>
    <col min="10241" max="10243" width="23.28515625" style="3" customWidth="1"/>
    <col min="10244" max="10244" width="8" style="3"/>
    <col min="10245" max="10245" width="0" style="3" hidden="1" customWidth="1"/>
    <col min="10246" max="10495" width="8" style="3"/>
    <col min="10496" max="10496" width="69.7109375" style="3" customWidth="1"/>
    <col min="10497" max="10499" width="23.28515625" style="3" customWidth="1"/>
    <col min="10500" max="10500" width="8" style="3"/>
    <col min="10501" max="10501" width="0" style="3" hidden="1" customWidth="1"/>
    <col min="10502" max="10751" width="8" style="3"/>
    <col min="10752" max="10752" width="69.7109375" style="3" customWidth="1"/>
    <col min="10753" max="10755" width="23.28515625" style="3" customWidth="1"/>
    <col min="10756" max="10756" width="8" style="3"/>
    <col min="10757" max="10757" width="0" style="3" hidden="1" customWidth="1"/>
    <col min="10758" max="11007" width="8" style="3"/>
    <col min="11008" max="11008" width="69.7109375" style="3" customWidth="1"/>
    <col min="11009" max="11011" width="23.28515625" style="3" customWidth="1"/>
    <col min="11012" max="11012" width="8" style="3"/>
    <col min="11013" max="11013" width="0" style="3" hidden="1" customWidth="1"/>
    <col min="11014" max="11263" width="8" style="3"/>
    <col min="11264" max="11264" width="69.7109375" style="3" customWidth="1"/>
    <col min="11265" max="11267" width="23.28515625" style="3" customWidth="1"/>
    <col min="11268" max="11268" width="8" style="3"/>
    <col min="11269" max="11269" width="0" style="3" hidden="1" customWidth="1"/>
    <col min="11270" max="11519" width="8" style="3"/>
    <col min="11520" max="11520" width="69.7109375" style="3" customWidth="1"/>
    <col min="11521" max="11523" width="23.28515625" style="3" customWidth="1"/>
    <col min="11524" max="11524" width="8" style="3"/>
    <col min="11525" max="11525" width="0" style="3" hidden="1" customWidth="1"/>
    <col min="11526" max="11775" width="8" style="3"/>
    <col min="11776" max="11776" width="69.7109375" style="3" customWidth="1"/>
    <col min="11777" max="11779" width="23.28515625" style="3" customWidth="1"/>
    <col min="11780" max="11780" width="8" style="3"/>
    <col min="11781" max="11781" width="0" style="3" hidden="1" customWidth="1"/>
    <col min="11782" max="12031" width="8" style="3"/>
    <col min="12032" max="12032" width="69.7109375" style="3" customWidth="1"/>
    <col min="12033" max="12035" width="23.28515625" style="3" customWidth="1"/>
    <col min="12036" max="12036" width="8" style="3"/>
    <col min="12037" max="12037" width="0" style="3" hidden="1" customWidth="1"/>
    <col min="12038" max="12287" width="8" style="3"/>
    <col min="12288" max="12288" width="69.7109375" style="3" customWidth="1"/>
    <col min="12289" max="12291" width="23.28515625" style="3" customWidth="1"/>
    <col min="12292" max="12292" width="8" style="3"/>
    <col min="12293" max="12293" width="0" style="3" hidden="1" customWidth="1"/>
    <col min="12294" max="12543" width="8" style="3"/>
    <col min="12544" max="12544" width="69.7109375" style="3" customWidth="1"/>
    <col min="12545" max="12547" width="23.28515625" style="3" customWidth="1"/>
    <col min="12548" max="12548" width="8" style="3"/>
    <col min="12549" max="12549" width="0" style="3" hidden="1" customWidth="1"/>
    <col min="12550" max="12799" width="8" style="3"/>
    <col min="12800" max="12800" width="69.7109375" style="3" customWidth="1"/>
    <col min="12801" max="12803" width="23.28515625" style="3" customWidth="1"/>
    <col min="12804" max="12804" width="8" style="3"/>
    <col min="12805" max="12805" width="0" style="3" hidden="1" customWidth="1"/>
    <col min="12806" max="13055" width="8" style="3"/>
    <col min="13056" max="13056" width="69.7109375" style="3" customWidth="1"/>
    <col min="13057" max="13059" width="23.28515625" style="3" customWidth="1"/>
    <col min="13060" max="13060" width="8" style="3"/>
    <col min="13061" max="13061" width="0" style="3" hidden="1" customWidth="1"/>
    <col min="13062" max="13311" width="8" style="3"/>
    <col min="13312" max="13312" width="69.7109375" style="3" customWidth="1"/>
    <col min="13313" max="13315" width="23.28515625" style="3" customWidth="1"/>
    <col min="13316" max="13316" width="8" style="3"/>
    <col min="13317" max="13317" width="0" style="3" hidden="1" customWidth="1"/>
    <col min="13318" max="13567" width="8" style="3"/>
    <col min="13568" max="13568" width="69.7109375" style="3" customWidth="1"/>
    <col min="13569" max="13571" width="23.28515625" style="3" customWidth="1"/>
    <col min="13572" max="13572" width="8" style="3"/>
    <col min="13573" max="13573" width="0" style="3" hidden="1" customWidth="1"/>
    <col min="13574" max="13823" width="8" style="3"/>
    <col min="13824" max="13824" width="69.7109375" style="3" customWidth="1"/>
    <col min="13825" max="13827" width="23.28515625" style="3" customWidth="1"/>
    <col min="13828" max="13828" width="8" style="3"/>
    <col min="13829" max="13829" width="0" style="3" hidden="1" customWidth="1"/>
    <col min="13830" max="14079" width="8" style="3"/>
    <col min="14080" max="14080" width="69.7109375" style="3" customWidth="1"/>
    <col min="14081" max="14083" width="23.28515625" style="3" customWidth="1"/>
    <col min="14084" max="14084" width="8" style="3"/>
    <col min="14085" max="14085" width="0" style="3" hidden="1" customWidth="1"/>
    <col min="14086" max="14335" width="8" style="3"/>
    <col min="14336" max="14336" width="69.7109375" style="3" customWidth="1"/>
    <col min="14337" max="14339" width="23.28515625" style="3" customWidth="1"/>
    <col min="14340" max="14340" width="8" style="3"/>
    <col min="14341" max="14341" width="0" style="3" hidden="1" customWidth="1"/>
    <col min="14342" max="14591" width="8" style="3"/>
    <col min="14592" max="14592" width="69.7109375" style="3" customWidth="1"/>
    <col min="14593" max="14595" width="23.28515625" style="3" customWidth="1"/>
    <col min="14596" max="14596" width="8" style="3"/>
    <col min="14597" max="14597" width="0" style="3" hidden="1" customWidth="1"/>
    <col min="14598" max="14847" width="8" style="3"/>
    <col min="14848" max="14848" width="69.7109375" style="3" customWidth="1"/>
    <col min="14849" max="14851" width="23.28515625" style="3" customWidth="1"/>
    <col min="14852" max="14852" width="8" style="3"/>
    <col min="14853" max="14853" width="0" style="3" hidden="1" customWidth="1"/>
    <col min="14854" max="15103" width="8" style="3"/>
    <col min="15104" max="15104" width="69.7109375" style="3" customWidth="1"/>
    <col min="15105" max="15107" width="23.28515625" style="3" customWidth="1"/>
    <col min="15108" max="15108" width="8" style="3"/>
    <col min="15109" max="15109" width="0" style="3" hidden="1" customWidth="1"/>
    <col min="15110" max="15359" width="8" style="3"/>
    <col min="15360" max="15360" width="69.7109375" style="3" customWidth="1"/>
    <col min="15361" max="15363" width="23.28515625" style="3" customWidth="1"/>
    <col min="15364" max="15364" width="8" style="3"/>
    <col min="15365" max="15365" width="0" style="3" hidden="1" customWidth="1"/>
    <col min="15366" max="15615" width="8" style="3"/>
    <col min="15616" max="15616" width="69.7109375" style="3" customWidth="1"/>
    <col min="15617" max="15619" width="23.28515625" style="3" customWidth="1"/>
    <col min="15620" max="15620" width="8" style="3"/>
    <col min="15621" max="15621" width="0" style="3" hidden="1" customWidth="1"/>
    <col min="15622" max="15871" width="8" style="3"/>
    <col min="15872" max="15872" width="69.7109375" style="3" customWidth="1"/>
    <col min="15873" max="15875" width="23.28515625" style="3" customWidth="1"/>
    <col min="15876" max="15876" width="8" style="3"/>
    <col min="15877" max="15877" width="0" style="3" hidden="1" customWidth="1"/>
    <col min="15878" max="16127" width="8" style="3"/>
    <col min="16128" max="16128" width="69.7109375" style="3" customWidth="1"/>
    <col min="16129" max="16131" width="23.28515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28" t="s">
        <v>73</v>
      </c>
      <c r="B1" s="228"/>
      <c r="C1" s="228"/>
      <c r="D1" s="228"/>
      <c r="E1" s="177"/>
      <c r="F1" s="177"/>
      <c r="G1" s="177"/>
      <c r="H1" s="177"/>
    </row>
    <row r="2" spans="1:11" s="4" customFormat="1" ht="25.5" customHeight="1">
      <c r="A2" s="228" t="s">
        <v>37</v>
      </c>
      <c r="B2" s="228"/>
      <c r="C2" s="228"/>
      <c r="D2" s="228"/>
      <c r="E2" s="177"/>
      <c r="F2" s="177"/>
      <c r="G2" s="177"/>
      <c r="H2" s="177"/>
    </row>
    <row r="3" spans="1:11" s="4" customFormat="1" ht="23.25" customHeight="1">
      <c r="A3" s="294" t="s">
        <v>106</v>
      </c>
      <c r="B3" s="294"/>
      <c r="C3" s="294"/>
      <c r="D3" s="294"/>
      <c r="E3" s="3"/>
      <c r="F3" s="3"/>
      <c r="G3" s="3"/>
      <c r="H3" s="3"/>
    </row>
    <row r="4" spans="1:11" s="4" customFormat="1" ht="23.25" customHeight="1">
      <c r="A4" s="178"/>
      <c r="B4" s="179"/>
      <c r="C4" s="179"/>
      <c r="D4" s="180" t="s">
        <v>80</v>
      </c>
    </row>
    <row r="5" spans="1:11" s="181" customFormat="1" ht="21" customHeight="1">
      <c r="A5" s="289" t="s">
        <v>0</v>
      </c>
      <c r="B5" s="290" t="s">
        <v>76</v>
      </c>
      <c r="C5" s="292" t="s">
        <v>77</v>
      </c>
      <c r="D5" s="293"/>
      <c r="E5" s="4"/>
      <c r="F5" s="4"/>
      <c r="G5" s="4"/>
      <c r="H5" s="4"/>
    </row>
    <row r="6" spans="1:11" s="181" customFormat="1" ht="27.75" customHeight="1">
      <c r="A6" s="289"/>
      <c r="B6" s="291"/>
      <c r="C6" s="182" t="s">
        <v>78</v>
      </c>
      <c r="D6" s="183" t="s">
        <v>79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81"/>
      <c r="F7" s="181"/>
      <c r="G7" s="181"/>
      <c r="H7" s="181"/>
      <c r="I7" s="184"/>
      <c r="K7" s="184"/>
    </row>
    <row r="8" spans="1:11" s="4" customFormat="1" ht="34.5" customHeight="1">
      <c r="A8" s="10" t="s">
        <v>39</v>
      </c>
      <c r="B8" s="190">
        <v>122369</v>
      </c>
      <c r="C8" s="190">
        <v>63319</v>
      </c>
      <c r="D8" s="190">
        <v>59050</v>
      </c>
      <c r="E8" s="181"/>
      <c r="F8" s="181"/>
      <c r="G8" s="181"/>
      <c r="H8" s="181"/>
    </row>
    <row r="9" spans="1:11" s="95" customFormat="1" ht="30.75" customHeight="1">
      <c r="A9" s="10" t="s">
        <v>40</v>
      </c>
      <c r="B9" s="193">
        <v>27552</v>
      </c>
      <c r="C9" s="191">
        <v>17254</v>
      </c>
      <c r="D9" s="191">
        <v>10298</v>
      </c>
      <c r="E9" s="4"/>
      <c r="F9" s="4"/>
      <c r="G9" s="4"/>
      <c r="H9" s="4"/>
    </row>
    <row r="10" spans="1:11" s="4" customFormat="1" ht="48.75" customHeight="1">
      <c r="A10" s="13" t="s">
        <v>41</v>
      </c>
      <c r="B10" s="190">
        <v>9933</v>
      </c>
      <c r="C10" s="191">
        <v>5920</v>
      </c>
      <c r="D10" s="191">
        <v>4013</v>
      </c>
    </row>
    <row r="11" spans="1:11" s="4" customFormat="1" ht="32.25" customHeight="1">
      <c r="A11" s="14" t="s">
        <v>42</v>
      </c>
      <c r="B11" s="190">
        <v>3576</v>
      </c>
      <c r="C11" s="191">
        <v>2390</v>
      </c>
      <c r="D11" s="191">
        <v>1186</v>
      </c>
      <c r="G11" s="185"/>
    </row>
    <row r="12" spans="1:11" s="4" customFormat="1" ht="51" customHeight="1">
      <c r="A12" s="14" t="s">
        <v>32</v>
      </c>
      <c r="B12" s="190">
        <v>587</v>
      </c>
      <c r="C12" s="191">
        <v>354</v>
      </c>
      <c r="D12" s="191">
        <v>233</v>
      </c>
    </row>
    <row r="13" spans="1:11" s="4" customFormat="1" ht="54.75" customHeight="1">
      <c r="A13" s="14" t="s">
        <v>43</v>
      </c>
      <c r="B13" s="190">
        <v>26298</v>
      </c>
      <c r="C13" s="191">
        <v>16488</v>
      </c>
      <c r="D13" s="191">
        <v>9810</v>
      </c>
      <c r="E13" s="185"/>
    </row>
    <row r="14" spans="1:11" s="4" customFormat="1" ht="22.9" customHeight="1">
      <c r="A14" s="285" t="s">
        <v>107</v>
      </c>
      <c r="B14" s="286"/>
      <c r="C14" s="286"/>
      <c r="D14" s="286"/>
      <c r="E14" s="185"/>
    </row>
    <row r="15" spans="1:11" ht="25.5" customHeight="1">
      <c r="A15" s="287"/>
      <c r="B15" s="288"/>
      <c r="C15" s="288"/>
      <c r="D15" s="288"/>
      <c r="E15" s="185"/>
      <c r="F15" s="4"/>
      <c r="G15" s="4"/>
      <c r="H15" s="4"/>
    </row>
    <row r="16" spans="1:11" ht="21" customHeight="1">
      <c r="A16" s="289" t="s">
        <v>0</v>
      </c>
      <c r="B16" s="290" t="s">
        <v>76</v>
      </c>
      <c r="C16" s="292" t="s">
        <v>77</v>
      </c>
      <c r="D16" s="293"/>
      <c r="E16" s="4"/>
      <c r="F16" s="4"/>
      <c r="G16" s="4"/>
      <c r="H16" s="4"/>
    </row>
    <row r="17" spans="1:4" ht="27" customHeight="1">
      <c r="A17" s="289"/>
      <c r="B17" s="291"/>
      <c r="C17" s="182" t="s">
        <v>78</v>
      </c>
      <c r="D17" s="183" t="s">
        <v>79</v>
      </c>
    </row>
    <row r="18" spans="1:4" ht="30" customHeight="1">
      <c r="A18" s="186" t="s">
        <v>39</v>
      </c>
      <c r="B18" s="190">
        <v>78406</v>
      </c>
      <c r="C18" s="192">
        <v>39299</v>
      </c>
      <c r="D18" s="192">
        <v>39107</v>
      </c>
    </row>
    <row r="19" spans="1:4" ht="27" customHeight="1">
      <c r="A19" s="187" t="s">
        <v>40</v>
      </c>
      <c r="B19" s="190">
        <v>9540</v>
      </c>
      <c r="C19" s="192">
        <v>5930</v>
      </c>
      <c r="D19" s="192">
        <v>3610</v>
      </c>
    </row>
    <row r="20" spans="1:4" ht="27" customHeight="1">
      <c r="A20" s="187" t="s">
        <v>44</v>
      </c>
      <c r="B20" s="190">
        <v>8491</v>
      </c>
      <c r="C20" s="192">
        <v>5236</v>
      </c>
      <c r="D20" s="192">
        <v>3255</v>
      </c>
    </row>
    <row r="21" spans="1:4">
      <c r="B21" s="18"/>
      <c r="C21" s="18"/>
      <c r="D21" s="18"/>
    </row>
    <row r="22" spans="1:4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topLeftCell="A4" zoomScale="90" zoomScaleNormal="85" zoomScaleSheetLayoutView="90" workbookViewId="0">
      <selection activeCell="J3" sqref="J3:J5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97" t="s">
        <v>108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s="51" customFormat="1" ht="11.45" customHeight="1">
      <c r="C2" s="65"/>
      <c r="D2" s="65"/>
      <c r="E2" s="65"/>
      <c r="G2" s="65"/>
      <c r="H2" s="65"/>
      <c r="I2" s="65"/>
      <c r="J2" s="136"/>
      <c r="K2" s="51" t="s">
        <v>81</v>
      </c>
    </row>
    <row r="3" spans="1:11" s="66" customFormat="1" ht="21.75" customHeight="1">
      <c r="A3" s="268"/>
      <c r="B3" s="296" t="s">
        <v>7</v>
      </c>
      <c r="C3" s="296" t="s">
        <v>21</v>
      </c>
      <c r="D3" s="296" t="s">
        <v>82</v>
      </c>
      <c r="E3" s="296" t="s">
        <v>83</v>
      </c>
      <c r="F3" s="296" t="s">
        <v>84</v>
      </c>
      <c r="G3" s="296" t="s">
        <v>22</v>
      </c>
      <c r="H3" s="296" t="s">
        <v>10</v>
      </c>
      <c r="I3" s="296" t="s">
        <v>16</v>
      </c>
      <c r="J3" s="295" t="s">
        <v>85</v>
      </c>
      <c r="K3" s="296" t="s">
        <v>17</v>
      </c>
    </row>
    <row r="4" spans="1:11" s="67" customFormat="1" ht="9" customHeight="1">
      <c r="A4" s="269"/>
      <c r="B4" s="296"/>
      <c r="C4" s="296"/>
      <c r="D4" s="296"/>
      <c r="E4" s="296"/>
      <c r="F4" s="296"/>
      <c r="G4" s="296"/>
      <c r="H4" s="296"/>
      <c r="I4" s="296"/>
      <c r="J4" s="295"/>
      <c r="K4" s="296"/>
    </row>
    <row r="5" spans="1:11" s="67" customFormat="1" ht="54.75" customHeight="1">
      <c r="A5" s="269"/>
      <c r="B5" s="296"/>
      <c r="C5" s="296"/>
      <c r="D5" s="296"/>
      <c r="E5" s="296"/>
      <c r="F5" s="296"/>
      <c r="G5" s="296"/>
      <c r="H5" s="296"/>
      <c r="I5" s="296"/>
      <c r="J5" s="295"/>
      <c r="K5" s="296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39" t="s">
        <v>47</v>
      </c>
      <c r="B7" s="188">
        <f>SUM(B8:B24)</f>
        <v>63319</v>
      </c>
      <c r="C7" s="188">
        <f t="shared" ref="C7:K7" si="0">SUM(C8:C24)</f>
        <v>17254</v>
      </c>
      <c r="D7" s="188">
        <f t="shared" si="0"/>
        <v>5920</v>
      </c>
      <c r="E7" s="188">
        <f t="shared" si="0"/>
        <v>5065</v>
      </c>
      <c r="F7" s="188">
        <f t="shared" si="0"/>
        <v>2390</v>
      </c>
      <c r="G7" s="188">
        <f t="shared" si="0"/>
        <v>354</v>
      </c>
      <c r="H7" s="188">
        <f t="shared" si="0"/>
        <v>16488</v>
      </c>
      <c r="I7" s="188">
        <f t="shared" si="0"/>
        <v>39299</v>
      </c>
      <c r="J7" s="188">
        <f t="shared" si="0"/>
        <v>5930</v>
      </c>
      <c r="K7" s="188">
        <f t="shared" si="0"/>
        <v>5236</v>
      </c>
    </row>
    <row r="8" spans="1:11" ht="15" customHeight="1">
      <c r="A8" s="140" t="s">
        <v>48</v>
      </c>
      <c r="B8" s="200">
        <v>965</v>
      </c>
      <c r="C8" s="200">
        <v>377</v>
      </c>
      <c r="D8" s="200">
        <v>127</v>
      </c>
      <c r="E8" s="200">
        <v>120</v>
      </c>
      <c r="F8" s="200">
        <v>36</v>
      </c>
      <c r="G8" s="200">
        <v>4</v>
      </c>
      <c r="H8" s="208">
        <v>349</v>
      </c>
      <c r="I8" s="200">
        <v>432</v>
      </c>
      <c r="J8" s="200">
        <v>133</v>
      </c>
      <c r="K8" s="200">
        <v>110</v>
      </c>
    </row>
    <row r="9" spans="1:11" ht="15" customHeight="1">
      <c r="A9" s="140" t="s">
        <v>49</v>
      </c>
      <c r="B9" s="200">
        <v>13143</v>
      </c>
      <c r="C9" s="200">
        <v>3834</v>
      </c>
      <c r="D9" s="200">
        <v>805</v>
      </c>
      <c r="E9" s="200">
        <v>708</v>
      </c>
      <c r="F9" s="200">
        <v>339</v>
      </c>
      <c r="G9" s="200">
        <v>75</v>
      </c>
      <c r="H9" s="208">
        <v>3612</v>
      </c>
      <c r="I9" s="200">
        <v>9742</v>
      </c>
      <c r="J9" s="200">
        <v>1549</v>
      </c>
      <c r="K9" s="200">
        <v>1297</v>
      </c>
    </row>
    <row r="10" spans="1:11" ht="15" customHeight="1">
      <c r="A10" s="140" t="s">
        <v>50</v>
      </c>
      <c r="B10" s="200">
        <v>1587</v>
      </c>
      <c r="C10" s="200">
        <v>371</v>
      </c>
      <c r="D10" s="200">
        <v>162</v>
      </c>
      <c r="E10" s="200">
        <v>137</v>
      </c>
      <c r="F10" s="200">
        <v>70</v>
      </c>
      <c r="G10" s="200">
        <v>10</v>
      </c>
      <c r="H10" s="208">
        <v>337</v>
      </c>
      <c r="I10" s="200">
        <v>738</v>
      </c>
      <c r="J10" s="200">
        <v>104</v>
      </c>
      <c r="K10" s="200">
        <v>89</v>
      </c>
    </row>
    <row r="11" spans="1:11" ht="15" customHeight="1">
      <c r="A11" s="140" t="s">
        <v>51</v>
      </c>
      <c r="B11" s="200">
        <v>1515</v>
      </c>
      <c r="C11" s="200">
        <v>1076</v>
      </c>
      <c r="D11" s="200">
        <v>297</v>
      </c>
      <c r="E11" s="200">
        <v>248</v>
      </c>
      <c r="F11" s="200">
        <v>128</v>
      </c>
      <c r="G11" s="200">
        <v>19</v>
      </c>
      <c r="H11" s="208">
        <v>1022</v>
      </c>
      <c r="I11" s="200">
        <v>400</v>
      </c>
      <c r="J11" s="200">
        <v>378</v>
      </c>
      <c r="K11" s="200">
        <v>363</v>
      </c>
    </row>
    <row r="12" spans="1:11" ht="15" customHeight="1">
      <c r="A12" s="140" t="s">
        <v>52</v>
      </c>
      <c r="B12" s="200">
        <v>1779</v>
      </c>
      <c r="C12" s="200">
        <v>662</v>
      </c>
      <c r="D12" s="200">
        <v>207</v>
      </c>
      <c r="E12" s="200">
        <v>173</v>
      </c>
      <c r="F12" s="200">
        <v>67</v>
      </c>
      <c r="G12" s="200">
        <v>0</v>
      </c>
      <c r="H12" s="208">
        <v>641</v>
      </c>
      <c r="I12" s="200">
        <v>1209</v>
      </c>
      <c r="J12" s="200">
        <v>302</v>
      </c>
      <c r="K12" s="200">
        <v>290</v>
      </c>
    </row>
    <row r="13" spans="1:11" ht="15" customHeight="1">
      <c r="A13" s="140" t="s">
        <v>53</v>
      </c>
      <c r="B13" s="200">
        <v>3611</v>
      </c>
      <c r="C13" s="200">
        <v>627</v>
      </c>
      <c r="D13" s="200">
        <v>192</v>
      </c>
      <c r="E13" s="200">
        <v>157</v>
      </c>
      <c r="F13" s="200">
        <v>60</v>
      </c>
      <c r="G13" s="200">
        <v>7</v>
      </c>
      <c r="H13" s="208">
        <v>594</v>
      </c>
      <c r="I13" s="200">
        <v>1702</v>
      </c>
      <c r="J13" s="200">
        <v>210</v>
      </c>
      <c r="K13" s="200">
        <v>188</v>
      </c>
    </row>
    <row r="14" spans="1:11" ht="15" customHeight="1">
      <c r="A14" s="140" t="s">
        <v>54</v>
      </c>
      <c r="B14" s="200">
        <v>2896</v>
      </c>
      <c r="C14" s="200">
        <v>758</v>
      </c>
      <c r="D14" s="200">
        <v>268</v>
      </c>
      <c r="E14" s="200">
        <v>223</v>
      </c>
      <c r="F14" s="200">
        <v>94</v>
      </c>
      <c r="G14" s="200">
        <v>5</v>
      </c>
      <c r="H14" s="208">
        <v>725</v>
      </c>
      <c r="I14" s="200">
        <v>1760</v>
      </c>
      <c r="J14" s="200">
        <v>300</v>
      </c>
      <c r="K14" s="200">
        <v>273</v>
      </c>
    </row>
    <row r="15" spans="1:11" ht="15" customHeight="1">
      <c r="A15" s="140" t="s">
        <v>55</v>
      </c>
      <c r="B15" s="200">
        <v>2965</v>
      </c>
      <c r="C15" s="200">
        <v>1167</v>
      </c>
      <c r="D15" s="200">
        <v>641</v>
      </c>
      <c r="E15" s="200">
        <v>560</v>
      </c>
      <c r="F15" s="200">
        <v>244</v>
      </c>
      <c r="G15" s="200">
        <v>94</v>
      </c>
      <c r="H15" s="208">
        <v>1120</v>
      </c>
      <c r="I15" s="200">
        <v>671</v>
      </c>
      <c r="J15" s="200">
        <v>292</v>
      </c>
      <c r="K15" s="200">
        <v>267</v>
      </c>
    </row>
    <row r="16" spans="1:11" ht="15" customHeight="1">
      <c r="A16" s="140" t="s">
        <v>56</v>
      </c>
      <c r="B16" s="200">
        <v>4210</v>
      </c>
      <c r="C16" s="200">
        <v>1212</v>
      </c>
      <c r="D16" s="200">
        <v>468</v>
      </c>
      <c r="E16" s="200">
        <v>401</v>
      </c>
      <c r="F16" s="200">
        <v>204</v>
      </c>
      <c r="G16" s="200">
        <v>26</v>
      </c>
      <c r="H16" s="208">
        <v>1142</v>
      </c>
      <c r="I16" s="200">
        <v>3207</v>
      </c>
      <c r="J16" s="200">
        <v>325</v>
      </c>
      <c r="K16" s="200">
        <v>281</v>
      </c>
    </row>
    <row r="17" spans="1:16139" ht="15" customHeight="1">
      <c r="A17" s="140" t="s">
        <v>57</v>
      </c>
      <c r="B17" s="200">
        <v>3386</v>
      </c>
      <c r="C17" s="200">
        <v>1091</v>
      </c>
      <c r="D17" s="200">
        <v>467</v>
      </c>
      <c r="E17" s="200">
        <v>385</v>
      </c>
      <c r="F17" s="200">
        <v>189</v>
      </c>
      <c r="G17" s="200">
        <v>6</v>
      </c>
      <c r="H17" s="208">
        <v>1068</v>
      </c>
      <c r="I17" s="200">
        <v>1787</v>
      </c>
      <c r="J17" s="200">
        <v>379</v>
      </c>
      <c r="K17" s="200">
        <v>340</v>
      </c>
    </row>
    <row r="18" spans="1:16139" ht="15" customHeight="1">
      <c r="A18" s="140" t="s">
        <v>58</v>
      </c>
      <c r="B18" s="200">
        <v>2494</v>
      </c>
      <c r="C18" s="200">
        <v>445</v>
      </c>
      <c r="D18" s="200">
        <v>170</v>
      </c>
      <c r="E18" s="200">
        <v>142</v>
      </c>
      <c r="F18" s="200">
        <v>36</v>
      </c>
      <c r="G18" s="200">
        <v>24</v>
      </c>
      <c r="H18" s="208">
        <v>434</v>
      </c>
      <c r="I18" s="200">
        <v>1086</v>
      </c>
      <c r="J18" s="200">
        <v>125</v>
      </c>
      <c r="K18" s="200">
        <v>108</v>
      </c>
    </row>
    <row r="19" spans="1:16139" ht="15" customHeight="1">
      <c r="A19" s="140" t="s">
        <v>59</v>
      </c>
      <c r="B19" s="200">
        <v>4252</v>
      </c>
      <c r="C19" s="200">
        <v>913</v>
      </c>
      <c r="D19" s="200">
        <v>450</v>
      </c>
      <c r="E19" s="200">
        <v>394</v>
      </c>
      <c r="F19" s="200">
        <v>162</v>
      </c>
      <c r="G19" s="200">
        <v>17</v>
      </c>
      <c r="H19" s="208">
        <v>908</v>
      </c>
      <c r="I19" s="200">
        <v>3418</v>
      </c>
      <c r="J19" s="200">
        <v>249</v>
      </c>
      <c r="K19" s="200">
        <v>232</v>
      </c>
    </row>
    <row r="20" spans="1:16139" ht="15" customHeight="1">
      <c r="A20" s="140" t="s">
        <v>60</v>
      </c>
      <c r="B20" s="200">
        <v>2116</v>
      </c>
      <c r="C20" s="200">
        <v>487</v>
      </c>
      <c r="D20" s="200">
        <v>215</v>
      </c>
      <c r="E20" s="200">
        <v>177</v>
      </c>
      <c r="F20" s="200">
        <v>45</v>
      </c>
      <c r="G20" s="200">
        <v>2</v>
      </c>
      <c r="H20" s="208">
        <v>471</v>
      </c>
      <c r="I20" s="200">
        <v>1414</v>
      </c>
      <c r="J20" s="200">
        <v>177</v>
      </c>
      <c r="K20" s="200">
        <v>141</v>
      </c>
    </row>
    <row r="21" spans="1:16139" ht="15" customHeight="1">
      <c r="A21" s="140" t="s">
        <v>61</v>
      </c>
      <c r="B21" s="200">
        <v>3637</v>
      </c>
      <c r="C21" s="200">
        <v>577</v>
      </c>
      <c r="D21" s="200">
        <v>164</v>
      </c>
      <c r="E21" s="200">
        <v>153</v>
      </c>
      <c r="F21" s="200">
        <v>68</v>
      </c>
      <c r="G21" s="200">
        <v>8</v>
      </c>
      <c r="H21" s="208">
        <v>569</v>
      </c>
      <c r="I21" s="200">
        <v>2977</v>
      </c>
      <c r="J21" s="200">
        <v>180</v>
      </c>
      <c r="K21" s="200">
        <v>165</v>
      </c>
    </row>
    <row r="22" spans="1:16139" ht="15" customHeight="1">
      <c r="A22" s="140" t="s">
        <v>62</v>
      </c>
      <c r="B22" s="200">
        <v>2448</v>
      </c>
      <c r="C22" s="200">
        <v>485</v>
      </c>
      <c r="D22" s="200">
        <v>172</v>
      </c>
      <c r="E22" s="200">
        <v>147</v>
      </c>
      <c r="F22" s="200">
        <v>111</v>
      </c>
      <c r="G22" s="200">
        <v>6</v>
      </c>
      <c r="H22" s="208">
        <v>449</v>
      </c>
      <c r="I22" s="200">
        <v>812</v>
      </c>
      <c r="J22" s="200">
        <v>161</v>
      </c>
      <c r="K22" s="200">
        <v>155</v>
      </c>
    </row>
    <row r="23" spans="1:16139" ht="15" customHeight="1">
      <c r="A23" s="140" t="s">
        <v>63</v>
      </c>
      <c r="B23" s="200">
        <v>9330</v>
      </c>
      <c r="C23" s="200">
        <v>1570</v>
      </c>
      <c r="D23" s="200">
        <v>508</v>
      </c>
      <c r="E23" s="200">
        <v>456</v>
      </c>
      <c r="F23" s="200">
        <v>252</v>
      </c>
      <c r="G23" s="200">
        <v>20</v>
      </c>
      <c r="H23" s="208">
        <v>1464</v>
      </c>
      <c r="I23" s="200">
        <v>7339</v>
      </c>
      <c r="J23" s="200">
        <v>546</v>
      </c>
      <c r="K23" s="200">
        <v>471</v>
      </c>
    </row>
    <row r="24" spans="1:16139" ht="15" customHeight="1">
      <c r="A24" s="140" t="s">
        <v>64</v>
      </c>
      <c r="B24" s="200">
        <v>2985</v>
      </c>
      <c r="C24" s="200">
        <v>1602</v>
      </c>
      <c r="D24" s="200">
        <v>607</v>
      </c>
      <c r="E24" s="200">
        <v>484</v>
      </c>
      <c r="F24" s="200">
        <v>285</v>
      </c>
      <c r="G24" s="200">
        <v>31</v>
      </c>
      <c r="H24" s="208">
        <v>1583</v>
      </c>
      <c r="I24" s="200">
        <v>605</v>
      </c>
      <c r="J24" s="200">
        <v>520</v>
      </c>
      <c r="K24" s="200">
        <v>466</v>
      </c>
    </row>
    <row r="25" spans="1:16139" s="62" customFormat="1">
      <c r="A25" s="63"/>
      <c r="B25" s="63"/>
      <c r="C25" s="189"/>
      <c r="E25" s="189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topLeftCell="A4" zoomScale="90" zoomScaleNormal="85" zoomScaleSheetLayoutView="90" workbookViewId="0">
      <selection activeCell="H7" sqref="H7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97" t="s">
        <v>109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s="51" customFormat="1" ht="11.45" customHeight="1">
      <c r="C2" s="65"/>
      <c r="D2" s="65"/>
      <c r="E2" s="65"/>
      <c r="G2" s="65"/>
      <c r="H2" s="65"/>
      <c r="I2" s="65"/>
      <c r="J2" s="136"/>
      <c r="K2" s="51" t="s">
        <v>81</v>
      </c>
    </row>
    <row r="3" spans="1:11" s="66" customFormat="1" ht="21.75" customHeight="1">
      <c r="A3" s="268"/>
      <c r="B3" s="296" t="s">
        <v>7</v>
      </c>
      <c r="C3" s="296" t="s">
        <v>21</v>
      </c>
      <c r="D3" s="296" t="s">
        <v>82</v>
      </c>
      <c r="E3" s="296" t="s">
        <v>83</v>
      </c>
      <c r="F3" s="296" t="s">
        <v>84</v>
      </c>
      <c r="G3" s="296" t="s">
        <v>22</v>
      </c>
      <c r="H3" s="296" t="s">
        <v>10</v>
      </c>
      <c r="I3" s="296" t="s">
        <v>16</v>
      </c>
      <c r="J3" s="295" t="s">
        <v>85</v>
      </c>
      <c r="K3" s="296" t="s">
        <v>17</v>
      </c>
    </row>
    <row r="4" spans="1:11" s="67" customFormat="1" ht="9" customHeight="1">
      <c r="A4" s="269"/>
      <c r="B4" s="296"/>
      <c r="C4" s="296"/>
      <c r="D4" s="296"/>
      <c r="E4" s="296"/>
      <c r="F4" s="296"/>
      <c r="G4" s="296"/>
      <c r="H4" s="296"/>
      <c r="I4" s="296"/>
      <c r="J4" s="295"/>
      <c r="K4" s="296"/>
    </row>
    <row r="5" spans="1:11" s="67" customFormat="1" ht="54.75" customHeight="1">
      <c r="A5" s="269"/>
      <c r="B5" s="296"/>
      <c r="C5" s="296"/>
      <c r="D5" s="296"/>
      <c r="E5" s="296"/>
      <c r="F5" s="296"/>
      <c r="G5" s="296"/>
      <c r="H5" s="296"/>
      <c r="I5" s="296"/>
      <c r="J5" s="295"/>
      <c r="K5" s="296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39" t="s">
        <v>47</v>
      </c>
      <c r="B7" s="188">
        <f>SUM(B8:B24)</f>
        <v>59050</v>
      </c>
      <c r="C7" s="188">
        <f t="shared" ref="C7:K7" si="0">SUM(C8:C24)</f>
        <v>10298</v>
      </c>
      <c r="D7" s="188">
        <f t="shared" si="0"/>
        <v>4013</v>
      </c>
      <c r="E7" s="188">
        <f t="shared" si="0"/>
        <v>3020</v>
      </c>
      <c r="F7" s="188">
        <f t="shared" si="0"/>
        <v>1186</v>
      </c>
      <c r="G7" s="188">
        <f t="shared" si="0"/>
        <v>233</v>
      </c>
      <c r="H7" s="188">
        <f t="shared" si="0"/>
        <v>9810</v>
      </c>
      <c r="I7" s="188">
        <f t="shared" si="0"/>
        <v>39107</v>
      </c>
      <c r="J7" s="188">
        <f t="shared" si="0"/>
        <v>3610</v>
      </c>
      <c r="K7" s="188">
        <f t="shared" si="0"/>
        <v>3255</v>
      </c>
    </row>
    <row r="8" spans="1:11" ht="15" customHeight="1">
      <c r="A8" s="140" t="s">
        <v>48</v>
      </c>
      <c r="B8" s="209">
        <v>1490</v>
      </c>
      <c r="C8" s="162">
        <v>157</v>
      </c>
      <c r="D8" s="216">
        <v>65</v>
      </c>
      <c r="E8" s="216">
        <v>52</v>
      </c>
      <c r="F8" s="162">
        <v>9</v>
      </c>
      <c r="G8" s="162">
        <v>4</v>
      </c>
      <c r="H8" s="217">
        <v>153</v>
      </c>
      <c r="I8" s="218">
        <v>580</v>
      </c>
      <c r="J8" s="200">
        <v>56</v>
      </c>
      <c r="K8" s="208">
        <v>52</v>
      </c>
    </row>
    <row r="9" spans="1:11" ht="15" customHeight="1">
      <c r="A9" s="140" t="s">
        <v>49</v>
      </c>
      <c r="B9" s="209">
        <v>11047</v>
      </c>
      <c r="C9" s="162">
        <v>2052</v>
      </c>
      <c r="D9" s="216">
        <v>466</v>
      </c>
      <c r="E9" s="216">
        <v>319</v>
      </c>
      <c r="F9" s="162">
        <v>97</v>
      </c>
      <c r="G9" s="162">
        <v>10</v>
      </c>
      <c r="H9" s="217">
        <v>1897</v>
      </c>
      <c r="I9" s="218">
        <v>8784</v>
      </c>
      <c r="J9" s="200">
        <v>799</v>
      </c>
      <c r="K9" s="208">
        <v>675</v>
      </c>
    </row>
    <row r="10" spans="1:11" ht="15" customHeight="1">
      <c r="A10" s="140" t="s">
        <v>50</v>
      </c>
      <c r="B10" s="209">
        <v>1853</v>
      </c>
      <c r="C10" s="162">
        <v>336</v>
      </c>
      <c r="D10" s="216">
        <v>100</v>
      </c>
      <c r="E10" s="216">
        <v>78</v>
      </c>
      <c r="F10" s="162">
        <v>30</v>
      </c>
      <c r="G10" s="162">
        <v>5</v>
      </c>
      <c r="H10" s="217">
        <v>305</v>
      </c>
      <c r="I10" s="218">
        <v>862</v>
      </c>
      <c r="J10" s="200">
        <v>147</v>
      </c>
      <c r="K10" s="208">
        <v>134</v>
      </c>
    </row>
    <row r="11" spans="1:11" ht="15" customHeight="1">
      <c r="A11" s="140" t="s">
        <v>51</v>
      </c>
      <c r="B11" s="209">
        <v>857</v>
      </c>
      <c r="C11" s="162">
        <v>488</v>
      </c>
      <c r="D11" s="216">
        <v>127</v>
      </c>
      <c r="E11" s="216">
        <v>91</v>
      </c>
      <c r="F11" s="162">
        <v>49</v>
      </c>
      <c r="G11" s="162">
        <v>1</v>
      </c>
      <c r="H11" s="217">
        <v>458</v>
      </c>
      <c r="I11" s="218">
        <v>206</v>
      </c>
      <c r="J11" s="200">
        <v>186</v>
      </c>
      <c r="K11" s="208">
        <v>181</v>
      </c>
    </row>
    <row r="12" spans="1:11" ht="15" customHeight="1">
      <c r="A12" s="140" t="s">
        <v>52</v>
      </c>
      <c r="B12" s="209">
        <v>1439</v>
      </c>
      <c r="C12" s="162">
        <v>507</v>
      </c>
      <c r="D12" s="216">
        <v>126</v>
      </c>
      <c r="E12" s="216">
        <v>98</v>
      </c>
      <c r="F12" s="162">
        <v>38</v>
      </c>
      <c r="G12" s="162">
        <v>0</v>
      </c>
      <c r="H12" s="217">
        <v>498</v>
      </c>
      <c r="I12" s="218">
        <v>983</v>
      </c>
      <c r="J12" s="200">
        <v>236</v>
      </c>
      <c r="K12" s="208">
        <v>229</v>
      </c>
    </row>
    <row r="13" spans="1:11" ht="15" customHeight="1">
      <c r="A13" s="140" t="s">
        <v>53</v>
      </c>
      <c r="B13" s="209">
        <v>3581</v>
      </c>
      <c r="C13" s="162">
        <v>501</v>
      </c>
      <c r="D13" s="216">
        <v>222</v>
      </c>
      <c r="E13" s="216">
        <v>179</v>
      </c>
      <c r="F13" s="162">
        <v>84</v>
      </c>
      <c r="G13" s="162">
        <v>4</v>
      </c>
      <c r="H13" s="217">
        <v>471</v>
      </c>
      <c r="I13" s="218">
        <v>1804</v>
      </c>
      <c r="J13" s="200">
        <v>139</v>
      </c>
      <c r="K13" s="208">
        <v>131</v>
      </c>
    </row>
    <row r="14" spans="1:11" ht="15" customHeight="1">
      <c r="A14" s="140" t="s">
        <v>54</v>
      </c>
      <c r="B14" s="209">
        <v>2915</v>
      </c>
      <c r="C14" s="162">
        <v>539</v>
      </c>
      <c r="D14" s="216">
        <v>274</v>
      </c>
      <c r="E14" s="216">
        <v>215</v>
      </c>
      <c r="F14" s="162">
        <v>103</v>
      </c>
      <c r="G14" s="162">
        <v>2</v>
      </c>
      <c r="H14" s="217">
        <v>515</v>
      </c>
      <c r="I14" s="218">
        <v>1900</v>
      </c>
      <c r="J14" s="200">
        <v>161</v>
      </c>
      <c r="K14" s="208">
        <v>137</v>
      </c>
    </row>
    <row r="15" spans="1:11" ht="15" customHeight="1">
      <c r="A15" s="140" t="s">
        <v>55</v>
      </c>
      <c r="B15" s="209">
        <v>2541</v>
      </c>
      <c r="C15" s="162">
        <v>657</v>
      </c>
      <c r="D15" s="216">
        <v>399</v>
      </c>
      <c r="E15" s="216">
        <v>321</v>
      </c>
      <c r="F15" s="162">
        <v>63</v>
      </c>
      <c r="G15" s="162">
        <v>14</v>
      </c>
      <c r="H15" s="217">
        <v>636</v>
      </c>
      <c r="I15" s="218">
        <v>548</v>
      </c>
      <c r="J15" s="200">
        <v>125</v>
      </c>
      <c r="K15" s="208">
        <v>116</v>
      </c>
    </row>
    <row r="16" spans="1:11" ht="15" customHeight="1">
      <c r="A16" s="140" t="s">
        <v>56</v>
      </c>
      <c r="B16" s="209">
        <v>3189</v>
      </c>
      <c r="C16" s="162">
        <v>696</v>
      </c>
      <c r="D16" s="216">
        <v>223</v>
      </c>
      <c r="E16" s="216">
        <v>157</v>
      </c>
      <c r="F16" s="162">
        <v>89</v>
      </c>
      <c r="G16" s="162">
        <v>0</v>
      </c>
      <c r="H16" s="217">
        <v>648</v>
      </c>
      <c r="I16" s="218">
        <v>2716</v>
      </c>
      <c r="J16" s="200">
        <v>286</v>
      </c>
      <c r="K16" s="208">
        <v>256</v>
      </c>
    </row>
    <row r="17" spans="1:16139" ht="15" customHeight="1">
      <c r="A17" s="140" t="s">
        <v>57</v>
      </c>
      <c r="B17" s="209">
        <v>2915</v>
      </c>
      <c r="C17" s="162">
        <v>657</v>
      </c>
      <c r="D17" s="216">
        <v>296</v>
      </c>
      <c r="E17" s="216">
        <v>241</v>
      </c>
      <c r="F17" s="162">
        <v>71</v>
      </c>
      <c r="G17" s="162">
        <v>5</v>
      </c>
      <c r="H17" s="217">
        <v>638</v>
      </c>
      <c r="I17" s="218">
        <v>1598</v>
      </c>
      <c r="J17" s="200">
        <v>215</v>
      </c>
      <c r="K17" s="208">
        <v>193</v>
      </c>
    </row>
    <row r="18" spans="1:16139" ht="15" customHeight="1">
      <c r="A18" s="140" t="s">
        <v>58</v>
      </c>
      <c r="B18" s="209">
        <v>2600</v>
      </c>
      <c r="C18" s="162">
        <v>312</v>
      </c>
      <c r="D18" s="216">
        <v>176</v>
      </c>
      <c r="E18" s="216">
        <v>137</v>
      </c>
      <c r="F18" s="162">
        <v>62</v>
      </c>
      <c r="G18" s="162">
        <v>22</v>
      </c>
      <c r="H18" s="217">
        <v>302</v>
      </c>
      <c r="I18" s="218">
        <v>1117</v>
      </c>
      <c r="J18" s="200">
        <v>75</v>
      </c>
      <c r="K18" s="208">
        <v>65</v>
      </c>
    </row>
    <row r="19" spans="1:16139" ht="15" customHeight="1">
      <c r="A19" s="140" t="s">
        <v>59</v>
      </c>
      <c r="B19" s="209">
        <v>4336</v>
      </c>
      <c r="C19" s="162">
        <v>381</v>
      </c>
      <c r="D19" s="216">
        <v>234</v>
      </c>
      <c r="E19" s="216">
        <v>153</v>
      </c>
      <c r="F19" s="162">
        <v>46</v>
      </c>
      <c r="G19" s="162">
        <v>7</v>
      </c>
      <c r="H19" s="217">
        <v>375</v>
      </c>
      <c r="I19" s="218">
        <v>3991</v>
      </c>
      <c r="J19" s="200">
        <v>115</v>
      </c>
      <c r="K19" s="208">
        <v>111</v>
      </c>
    </row>
    <row r="20" spans="1:16139" ht="15" customHeight="1">
      <c r="A20" s="140" t="s">
        <v>60</v>
      </c>
      <c r="B20" s="209">
        <v>1576</v>
      </c>
      <c r="C20" s="162">
        <v>421</v>
      </c>
      <c r="D20" s="216">
        <v>187</v>
      </c>
      <c r="E20" s="216">
        <v>165</v>
      </c>
      <c r="F20" s="162">
        <v>61</v>
      </c>
      <c r="G20" s="162">
        <v>13</v>
      </c>
      <c r="H20" s="217">
        <v>414</v>
      </c>
      <c r="I20" s="218">
        <v>999</v>
      </c>
      <c r="J20" s="200">
        <v>171</v>
      </c>
      <c r="K20" s="208">
        <v>138</v>
      </c>
    </row>
    <row r="21" spans="1:16139" ht="15" customHeight="1">
      <c r="A21" s="140" t="s">
        <v>61</v>
      </c>
      <c r="B21" s="209">
        <v>4614</v>
      </c>
      <c r="C21" s="162">
        <v>378</v>
      </c>
      <c r="D21" s="216">
        <v>175</v>
      </c>
      <c r="E21" s="216">
        <v>119</v>
      </c>
      <c r="F21" s="162">
        <v>55</v>
      </c>
      <c r="G21" s="162">
        <v>7</v>
      </c>
      <c r="H21" s="217">
        <v>371</v>
      </c>
      <c r="I21" s="218">
        <v>3929</v>
      </c>
      <c r="J21" s="200">
        <v>132</v>
      </c>
      <c r="K21" s="208">
        <v>127</v>
      </c>
    </row>
    <row r="22" spans="1:16139" ht="15" customHeight="1">
      <c r="A22" s="140" t="s">
        <v>62</v>
      </c>
      <c r="B22" s="209">
        <v>1858</v>
      </c>
      <c r="C22" s="162">
        <v>274</v>
      </c>
      <c r="D22" s="216">
        <v>71</v>
      </c>
      <c r="E22" s="216">
        <v>52</v>
      </c>
      <c r="F22" s="162">
        <v>38</v>
      </c>
      <c r="G22" s="162">
        <v>1</v>
      </c>
      <c r="H22" s="217">
        <v>242</v>
      </c>
      <c r="I22" s="218">
        <v>637</v>
      </c>
      <c r="J22" s="200">
        <v>106</v>
      </c>
      <c r="K22" s="208">
        <v>104</v>
      </c>
    </row>
    <row r="23" spans="1:16139" ht="15" customHeight="1">
      <c r="A23" s="140" t="s">
        <v>63</v>
      </c>
      <c r="B23" s="209">
        <v>9718</v>
      </c>
      <c r="C23" s="162">
        <v>889</v>
      </c>
      <c r="D23" s="216">
        <v>391</v>
      </c>
      <c r="E23" s="216">
        <v>265</v>
      </c>
      <c r="F23" s="162">
        <v>86</v>
      </c>
      <c r="G23" s="162">
        <v>82</v>
      </c>
      <c r="H23" s="217">
        <v>847</v>
      </c>
      <c r="I23" s="218">
        <v>8009</v>
      </c>
      <c r="J23" s="200">
        <v>293</v>
      </c>
      <c r="K23" s="208">
        <v>265</v>
      </c>
    </row>
    <row r="24" spans="1:16139" ht="15" customHeight="1">
      <c r="A24" s="140" t="s">
        <v>64</v>
      </c>
      <c r="B24" s="209">
        <v>2521</v>
      </c>
      <c r="C24" s="162">
        <v>1053</v>
      </c>
      <c r="D24" s="216">
        <v>481</v>
      </c>
      <c r="E24" s="216">
        <v>378</v>
      </c>
      <c r="F24" s="162">
        <v>205</v>
      </c>
      <c r="G24" s="162">
        <v>56</v>
      </c>
      <c r="H24" s="217">
        <v>1040</v>
      </c>
      <c r="I24" s="218">
        <v>444</v>
      </c>
      <c r="J24" s="200">
        <v>368</v>
      </c>
      <c r="K24" s="208">
        <v>341</v>
      </c>
    </row>
    <row r="25" spans="1:16139" s="62" customFormat="1">
      <c r="A25" s="63"/>
      <c r="B25" s="63"/>
      <c r="C25" s="189"/>
      <c r="E25" s="189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1"/>
  <sheetViews>
    <sheetView view="pageBreakPreview" topLeftCell="A8" zoomScale="80" zoomScaleNormal="70" zoomScaleSheetLayoutView="80" workbookViewId="0">
      <selection activeCell="C23" sqref="C23"/>
    </sheetView>
  </sheetViews>
  <sheetFormatPr defaultColWidth="8" defaultRowHeight="12.75"/>
  <cols>
    <col min="1" max="1" width="57.42578125" style="113" customWidth="1"/>
    <col min="2" max="3" width="13.7109375" style="17" customWidth="1"/>
    <col min="4" max="4" width="9.7109375" style="113" customWidth="1"/>
    <col min="5" max="5" width="10.5703125" style="113" customWidth="1"/>
    <col min="6" max="7" width="13.7109375" style="113" customWidth="1"/>
    <col min="8" max="8" width="9.7109375" style="113" customWidth="1"/>
    <col min="9" max="9" width="12.42578125" style="113" customWidth="1"/>
    <col min="10" max="10" width="10.85546875" style="113" customWidth="1"/>
    <col min="11" max="11" width="11.7109375" style="113" customWidth="1"/>
    <col min="12" max="16384" width="8" style="113"/>
  </cols>
  <sheetData>
    <row r="1" spans="1:18" ht="27" customHeight="1">
      <c r="A1" s="298" t="s">
        <v>73</v>
      </c>
      <c r="B1" s="298"/>
      <c r="C1" s="298"/>
      <c r="D1" s="298"/>
      <c r="E1" s="298"/>
      <c r="F1" s="298"/>
      <c r="G1" s="298"/>
      <c r="H1" s="298"/>
      <c r="I1" s="298"/>
      <c r="J1" s="123"/>
    </row>
    <row r="2" spans="1:18" ht="23.25" customHeight="1">
      <c r="A2" s="299" t="s">
        <v>30</v>
      </c>
      <c r="B2" s="298"/>
      <c r="C2" s="298"/>
      <c r="D2" s="298"/>
      <c r="E2" s="298"/>
      <c r="F2" s="298"/>
      <c r="G2" s="298"/>
      <c r="H2" s="298"/>
      <c r="I2" s="298"/>
      <c r="J2" s="123"/>
    </row>
    <row r="3" spans="1:18" ht="13.5" customHeight="1">
      <c r="A3" s="300"/>
      <c r="B3" s="300"/>
      <c r="C3" s="300"/>
      <c r="D3" s="300"/>
      <c r="E3" s="300"/>
    </row>
    <row r="4" spans="1:18" s="95" customFormat="1" ht="30.75" customHeight="1">
      <c r="A4" s="223" t="s">
        <v>0</v>
      </c>
      <c r="B4" s="302" t="s">
        <v>88</v>
      </c>
      <c r="C4" s="303"/>
      <c r="D4" s="303"/>
      <c r="E4" s="304"/>
      <c r="F4" s="302" t="s">
        <v>31</v>
      </c>
      <c r="G4" s="303"/>
      <c r="H4" s="303"/>
      <c r="I4" s="304"/>
      <c r="J4" s="124"/>
    </row>
    <row r="5" spans="1:18" s="95" customFormat="1" ht="23.25" customHeight="1">
      <c r="A5" s="301"/>
      <c r="B5" s="229" t="s">
        <v>94</v>
      </c>
      <c r="C5" s="229" t="s">
        <v>98</v>
      </c>
      <c r="D5" s="226" t="s">
        <v>2</v>
      </c>
      <c r="E5" s="227"/>
      <c r="F5" s="229" t="s">
        <v>94</v>
      </c>
      <c r="G5" s="229" t="s">
        <v>98</v>
      </c>
      <c r="H5" s="226" t="s">
        <v>2</v>
      </c>
      <c r="I5" s="227"/>
      <c r="J5" s="125"/>
    </row>
    <row r="6" spans="1:18" s="95" customFormat="1" ht="36.75" customHeight="1">
      <c r="A6" s="224"/>
      <c r="B6" s="230"/>
      <c r="C6" s="230"/>
      <c r="D6" s="5" t="s">
        <v>3</v>
      </c>
      <c r="E6" s="6" t="s">
        <v>67</v>
      </c>
      <c r="F6" s="230"/>
      <c r="G6" s="230"/>
      <c r="H6" s="5" t="s">
        <v>3</v>
      </c>
      <c r="I6" s="6" t="s">
        <v>45</v>
      </c>
      <c r="J6" s="126"/>
    </row>
    <row r="7" spans="1:18" s="114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7"/>
    </row>
    <row r="8" spans="1:18" s="114" customFormat="1" ht="37.9" customHeight="1">
      <c r="A8" s="115" t="s">
        <v>39</v>
      </c>
      <c r="B8" s="151">
        <v>62779</v>
      </c>
      <c r="C8" s="151">
        <v>54769</v>
      </c>
      <c r="D8" s="167">
        <f>C8/B8*100</f>
        <v>87.240956370760927</v>
      </c>
      <c r="E8" s="142">
        <f>C8-B8</f>
        <v>-8010</v>
      </c>
      <c r="F8" s="151">
        <v>68441</v>
      </c>
      <c r="G8" s="151">
        <v>67600</v>
      </c>
      <c r="H8" s="167">
        <f>G8/F8*100</f>
        <v>98.771204395026373</v>
      </c>
      <c r="I8" s="142">
        <f>G8-F8</f>
        <v>-841</v>
      </c>
      <c r="J8" s="128"/>
      <c r="K8" s="23"/>
      <c r="L8" s="116"/>
      <c r="Q8" s="129"/>
      <c r="R8" s="129"/>
    </row>
    <row r="9" spans="1:18" s="95" customFormat="1" ht="37.9" customHeight="1">
      <c r="A9" s="115" t="s">
        <v>40</v>
      </c>
      <c r="B9" s="151">
        <v>12664</v>
      </c>
      <c r="C9" s="151">
        <v>12023</v>
      </c>
      <c r="D9" s="167">
        <f t="shared" ref="D9:D13" si="0">C9/B9*100</f>
        <v>94.938408085912826</v>
      </c>
      <c r="E9" s="142">
        <f t="shared" ref="E9:E13" si="1">C9-B9</f>
        <v>-641</v>
      </c>
      <c r="F9" s="151">
        <v>14393</v>
      </c>
      <c r="G9" s="151">
        <v>15529</v>
      </c>
      <c r="H9" s="167">
        <f t="shared" ref="H9:H13" si="2">G9/F9*100</f>
        <v>107.89272563051485</v>
      </c>
      <c r="I9" s="142">
        <f t="shared" ref="I9:I13" si="3">G9-F9</f>
        <v>1136</v>
      </c>
      <c r="J9" s="128"/>
      <c r="K9" s="23"/>
      <c r="L9" s="117"/>
      <c r="Q9" s="129"/>
      <c r="R9" s="129"/>
    </row>
    <row r="10" spans="1:18" s="95" customFormat="1" ht="45" customHeight="1">
      <c r="A10" s="118" t="s">
        <v>41</v>
      </c>
      <c r="B10" s="151">
        <v>7791</v>
      </c>
      <c r="C10" s="151">
        <v>4434</v>
      </c>
      <c r="D10" s="167">
        <f t="shared" si="0"/>
        <v>56.911821332306509</v>
      </c>
      <c r="E10" s="142">
        <f t="shared" si="1"/>
        <v>-3357</v>
      </c>
      <c r="F10" s="151">
        <v>7766</v>
      </c>
      <c r="G10" s="151">
        <v>5499</v>
      </c>
      <c r="H10" s="167">
        <f t="shared" si="2"/>
        <v>70.808653103270672</v>
      </c>
      <c r="I10" s="142">
        <f t="shared" si="3"/>
        <v>-2267</v>
      </c>
      <c r="J10" s="128"/>
      <c r="K10" s="23"/>
      <c r="L10" s="117"/>
      <c r="Q10" s="129"/>
      <c r="R10" s="129"/>
    </row>
    <row r="11" spans="1:18" s="95" customFormat="1" ht="37.9" customHeight="1">
      <c r="A11" s="115" t="s">
        <v>42</v>
      </c>
      <c r="B11" s="151">
        <v>1210</v>
      </c>
      <c r="C11" s="151">
        <v>1303</v>
      </c>
      <c r="D11" s="167">
        <f t="shared" si="0"/>
        <v>107.68595041322313</v>
      </c>
      <c r="E11" s="142">
        <f t="shared" si="1"/>
        <v>93</v>
      </c>
      <c r="F11" s="151">
        <v>1634</v>
      </c>
      <c r="G11" s="151">
        <v>2273</v>
      </c>
      <c r="H11" s="167">
        <f t="shared" si="2"/>
        <v>139.10648714810281</v>
      </c>
      <c r="I11" s="142">
        <f t="shared" si="3"/>
        <v>639</v>
      </c>
      <c r="J11" s="128"/>
      <c r="K11" s="23"/>
      <c r="L11" s="117"/>
      <c r="Q11" s="129"/>
      <c r="R11" s="129"/>
    </row>
    <row r="12" spans="1:18" s="95" customFormat="1" ht="45.75" customHeight="1">
      <c r="A12" s="115" t="s">
        <v>32</v>
      </c>
      <c r="B12" s="151">
        <v>545</v>
      </c>
      <c r="C12" s="151">
        <v>242</v>
      </c>
      <c r="D12" s="167">
        <f t="shared" si="0"/>
        <v>44.403669724770644</v>
      </c>
      <c r="E12" s="142">
        <f t="shared" si="1"/>
        <v>-303</v>
      </c>
      <c r="F12" s="151">
        <v>1979</v>
      </c>
      <c r="G12" s="151">
        <v>345</v>
      </c>
      <c r="H12" s="167">
        <f t="shared" si="2"/>
        <v>17.433046993431027</v>
      </c>
      <c r="I12" s="142">
        <f t="shared" si="3"/>
        <v>-1634</v>
      </c>
      <c r="J12" s="128"/>
      <c r="K12" s="23"/>
      <c r="L12" s="117"/>
      <c r="Q12" s="129"/>
      <c r="R12" s="129"/>
    </row>
    <row r="13" spans="1:18" s="95" customFormat="1" ht="49.5" customHeight="1">
      <c r="A13" s="115" t="s">
        <v>43</v>
      </c>
      <c r="B13" s="151">
        <v>12265</v>
      </c>
      <c r="C13" s="151">
        <v>11387</v>
      </c>
      <c r="D13" s="167">
        <f t="shared" si="0"/>
        <v>92.841418671015091</v>
      </c>
      <c r="E13" s="142">
        <f t="shared" si="1"/>
        <v>-878</v>
      </c>
      <c r="F13" s="151">
        <v>13928</v>
      </c>
      <c r="G13" s="151">
        <v>14911</v>
      </c>
      <c r="H13" s="167">
        <f t="shared" si="2"/>
        <v>107.05772544514647</v>
      </c>
      <c r="I13" s="142">
        <f t="shared" si="3"/>
        <v>983</v>
      </c>
      <c r="J13" s="128"/>
      <c r="K13" s="23"/>
      <c r="L13" s="117"/>
      <c r="Q13" s="129"/>
      <c r="R13" s="129"/>
    </row>
    <row r="14" spans="1:18" s="95" customFormat="1" ht="12.75" customHeight="1">
      <c r="A14" s="219" t="s">
        <v>5</v>
      </c>
      <c r="B14" s="220"/>
      <c r="C14" s="220"/>
      <c r="D14" s="220"/>
      <c r="E14" s="220"/>
      <c r="F14" s="220"/>
      <c r="G14" s="220"/>
      <c r="H14" s="220"/>
      <c r="I14" s="220"/>
      <c r="J14" s="130"/>
      <c r="K14" s="23"/>
      <c r="L14" s="117"/>
    </row>
    <row r="15" spans="1:18" s="95" customFormat="1" ht="18" customHeight="1">
      <c r="A15" s="221"/>
      <c r="B15" s="222"/>
      <c r="C15" s="222"/>
      <c r="D15" s="222"/>
      <c r="E15" s="222"/>
      <c r="F15" s="222"/>
      <c r="G15" s="222"/>
      <c r="H15" s="222"/>
      <c r="I15" s="222"/>
      <c r="J15" s="130"/>
      <c r="K15" s="23"/>
      <c r="L15" s="117"/>
    </row>
    <row r="16" spans="1:18" s="95" customFormat="1" ht="20.25" customHeight="1">
      <c r="A16" s="223" t="s">
        <v>0</v>
      </c>
      <c r="B16" s="225" t="s">
        <v>110</v>
      </c>
      <c r="C16" s="225" t="s">
        <v>111</v>
      </c>
      <c r="D16" s="226" t="s">
        <v>2</v>
      </c>
      <c r="E16" s="227"/>
      <c r="F16" s="225" t="s">
        <v>110</v>
      </c>
      <c r="G16" s="225" t="s">
        <v>111</v>
      </c>
      <c r="H16" s="226" t="s">
        <v>2</v>
      </c>
      <c r="I16" s="227"/>
      <c r="J16" s="125"/>
      <c r="K16" s="23"/>
      <c r="L16" s="117"/>
    </row>
    <row r="17" spans="1:12" ht="27" customHeight="1">
      <c r="A17" s="224"/>
      <c r="B17" s="225"/>
      <c r="C17" s="225"/>
      <c r="D17" s="21" t="s">
        <v>3</v>
      </c>
      <c r="E17" s="6" t="s">
        <v>46</v>
      </c>
      <c r="F17" s="225"/>
      <c r="G17" s="225"/>
      <c r="H17" s="21" t="s">
        <v>3</v>
      </c>
      <c r="I17" s="6" t="s">
        <v>46</v>
      </c>
      <c r="J17" s="126"/>
      <c r="K17" s="131"/>
      <c r="L17" s="119"/>
    </row>
    <row r="18" spans="1:12" ht="28.9" customHeight="1">
      <c r="A18" s="115" t="s">
        <v>39</v>
      </c>
      <c r="B18" s="154">
        <v>52790</v>
      </c>
      <c r="C18" s="154">
        <v>36196</v>
      </c>
      <c r="D18" s="203">
        <f>C18/B18*100</f>
        <v>68.5660162909642</v>
      </c>
      <c r="E18" s="204">
        <f>C18-B18</f>
        <v>-16594</v>
      </c>
      <c r="F18" s="152">
        <v>56968</v>
      </c>
      <c r="G18" s="152">
        <v>42210</v>
      </c>
      <c r="H18" s="210">
        <f>G18/F18*100</f>
        <v>74.094228338716476</v>
      </c>
      <c r="I18" s="211">
        <f>G18-F18</f>
        <v>-14758</v>
      </c>
      <c r="J18" s="132"/>
      <c r="K18" s="131"/>
      <c r="L18" s="119"/>
    </row>
    <row r="19" spans="1:12" ht="31.5" customHeight="1">
      <c r="A19" s="2" t="s">
        <v>40</v>
      </c>
      <c r="B19" s="154">
        <v>8006</v>
      </c>
      <c r="C19" s="154">
        <v>4099</v>
      </c>
      <c r="D19" s="203">
        <f t="shared" ref="D19:D20" si="4">C19/B19*100</f>
        <v>51.199100674494126</v>
      </c>
      <c r="E19" s="204">
        <f t="shared" ref="E19:E20" si="5">C19-B19</f>
        <v>-3907</v>
      </c>
      <c r="F19" s="152">
        <v>8654</v>
      </c>
      <c r="G19" s="152">
        <v>5441</v>
      </c>
      <c r="H19" s="210">
        <f t="shared" ref="H19:H20" si="6">G19/F19*100</f>
        <v>62.872660041599261</v>
      </c>
      <c r="I19" s="211">
        <f t="shared" ref="I19:I20" si="7">G19-F19</f>
        <v>-3213</v>
      </c>
      <c r="J19" s="132"/>
      <c r="K19" s="131"/>
      <c r="L19" s="119"/>
    </row>
    <row r="20" spans="1:12" ht="38.25" customHeight="1">
      <c r="A20" s="2" t="s">
        <v>44</v>
      </c>
      <c r="B20" s="154">
        <v>6913</v>
      </c>
      <c r="C20" s="154">
        <v>3552</v>
      </c>
      <c r="D20" s="203">
        <f t="shared" si="4"/>
        <v>51.381455229278174</v>
      </c>
      <c r="E20" s="204">
        <f t="shared" si="5"/>
        <v>-3361</v>
      </c>
      <c r="F20" s="152">
        <v>7937</v>
      </c>
      <c r="G20" s="152">
        <v>4939</v>
      </c>
      <c r="H20" s="210">
        <f t="shared" si="6"/>
        <v>62.22754189240267</v>
      </c>
      <c r="I20" s="211">
        <f t="shared" si="7"/>
        <v>-2998</v>
      </c>
      <c r="J20" s="133"/>
      <c r="K20" s="131"/>
      <c r="L20" s="119"/>
    </row>
    <row r="21" spans="1:12" ht="20.25">
      <c r="C21" s="18"/>
      <c r="K21" s="131"/>
      <c r="L21" s="119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topLeftCell="A5" zoomScale="90" zoomScaleNormal="80" zoomScaleSheetLayoutView="90" workbookViewId="0">
      <selection activeCell="T16" sqref="T16"/>
    </sheetView>
  </sheetViews>
  <sheetFormatPr defaultColWidth="9.140625" defaultRowHeight="15.75"/>
  <cols>
    <col min="1" max="1" width="18.28515625" style="93" customWidth="1"/>
    <col min="2" max="2" width="9" style="91" customWidth="1"/>
    <col min="3" max="3" width="8.7109375" style="91" customWidth="1"/>
    <col min="4" max="4" width="9.140625" style="91" customWidth="1"/>
    <col min="5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16384" width="9.140625" style="92"/>
  </cols>
  <sheetData>
    <row r="1" spans="1:32" s="73" customFormat="1" ht="20.45" customHeight="1">
      <c r="A1" s="70"/>
      <c r="B1" s="312" t="s">
        <v>72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12" t="s">
        <v>112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13" t="s">
        <v>7</v>
      </c>
      <c r="C4" s="314"/>
      <c r="D4" s="315"/>
      <c r="E4" s="313" t="s">
        <v>24</v>
      </c>
      <c r="F4" s="314"/>
      <c r="G4" s="315"/>
      <c r="H4" s="319" t="s">
        <v>25</v>
      </c>
      <c r="I4" s="319"/>
      <c r="J4" s="319"/>
      <c r="K4" s="313" t="s">
        <v>15</v>
      </c>
      <c r="L4" s="314"/>
      <c r="M4" s="315"/>
      <c r="N4" s="313" t="s">
        <v>22</v>
      </c>
      <c r="O4" s="314"/>
      <c r="P4" s="314"/>
      <c r="Q4" s="313" t="s">
        <v>10</v>
      </c>
      <c r="R4" s="314"/>
      <c r="S4" s="315"/>
      <c r="T4" s="313" t="s">
        <v>16</v>
      </c>
      <c r="U4" s="314"/>
      <c r="V4" s="315"/>
      <c r="W4" s="313" t="s">
        <v>18</v>
      </c>
      <c r="X4" s="314"/>
      <c r="Y4" s="314"/>
      <c r="Z4" s="305" t="s">
        <v>17</v>
      </c>
      <c r="AA4" s="306"/>
      <c r="AB4" s="307"/>
      <c r="AC4" s="80"/>
      <c r="AD4" s="81"/>
      <c r="AE4" s="81"/>
      <c r="AF4" s="81"/>
    </row>
    <row r="5" spans="1:32" s="83" customFormat="1" ht="36.75" customHeight="1">
      <c r="A5" s="98"/>
      <c r="B5" s="316"/>
      <c r="C5" s="317"/>
      <c r="D5" s="318"/>
      <c r="E5" s="316"/>
      <c r="F5" s="317"/>
      <c r="G5" s="318"/>
      <c r="H5" s="319"/>
      <c r="I5" s="319"/>
      <c r="J5" s="319"/>
      <c r="K5" s="316"/>
      <c r="L5" s="317"/>
      <c r="M5" s="318"/>
      <c r="N5" s="316"/>
      <c r="O5" s="317"/>
      <c r="P5" s="317"/>
      <c r="Q5" s="316"/>
      <c r="R5" s="317"/>
      <c r="S5" s="318"/>
      <c r="T5" s="316"/>
      <c r="U5" s="317"/>
      <c r="V5" s="318"/>
      <c r="W5" s="316"/>
      <c r="X5" s="317"/>
      <c r="Y5" s="317"/>
      <c r="Z5" s="308"/>
      <c r="AA5" s="309"/>
      <c r="AB5" s="310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71</v>
      </c>
      <c r="D6" s="101" t="s">
        <v>3</v>
      </c>
      <c r="E6" s="100" t="s">
        <v>1</v>
      </c>
      <c r="F6" s="100" t="s">
        <v>71</v>
      </c>
      <c r="G6" s="101" t="s">
        <v>3</v>
      </c>
      <c r="H6" s="100" t="s">
        <v>1</v>
      </c>
      <c r="I6" s="100" t="s">
        <v>71</v>
      </c>
      <c r="J6" s="101" t="s">
        <v>3</v>
      </c>
      <c r="K6" s="100" t="s">
        <v>1</v>
      </c>
      <c r="L6" s="100" t="s">
        <v>71</v>
      </c>
      <c r="M6" s="101" t="s">
        <v>3</v>
      </c>
      <c r="N6" s="100" t="s">
        <v>1</v>
      </c>
      <c r="O6" s="100" t="s">
        <v>71</v>
      </c>
      <c r="P6" s="101" t="s">
        <v>3</v>
      </c>
      <c r="Q6" s="100" t="s">
        <v>1</v>
      </c>
      <c r="R6" s="100" t="s">
        <v>71</v>
      </c>
      <c r="S6" s="101" t="s">
        <v>3</v>
      </c>
      <c r="T6" s="100" t="s">
        <v>1</v>
      </c>
      <c r="U6" s="100" t="s">
        <v>71</v>
      </c>
      <c r="V6" s="101" t="s">
        <v>3</v>
      </c>
      <c r="W6" s="100" t="s">
        <v>1</v>
      </c>
      <c r="X6" s="100" t="s">
        <v>71</v>
      </c>
      <c r="Y6" s="101" t="s">
        <v>3</v>
      </c>
      <c r="Z6" s="100" t="s">
        <v>1</v>
      </c>
      <c r="AA6" s="100" t="s">
        <v>71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22.5" customHeight="1">
      <c r="A8" s="139" t="s">
        <v>47</v>
      </c>
      <c r="B8" s="165">
        <f>SUM(B9:B25)</f>
        <v>62779</v>
      </c>
      <c r="C8" s="165">
        <f>SUM(C9:C25)</f>
        <v>54769</v>
      </c>
      <c r="D8" s="166">
        <f>C8/B8*100</f>
        <v>87.240956370760927</v>
      </c>
      <c r="E8" s="165">
        <f t="shared" ref="E8" si="0">SUM(E9:E25)</f>
        <v>12664</v>
      </c>
      <c r="F8" s="165">
        <f>SUM(F9:F25)</f>
        <v>12023</v>
      </c>
      <c r="G8" s="166">
        <f t="shared" ref="G8" si="1">F8/E8*100</f>
        <v>94.938408085912826</v>
      </c>
      <c r="H8" s="165">
        <f t="shared" ref="H8" si="2">SUM(H9:H25)</f>
        <v>7791</v>
      </c>
      <c r="I8" s="165">
        <f>SUM(I9:I25)</f>
        <v>4434</v>
      </c>
      <c r="J8" s="166">
        <f t="shared" ref="J8" si="3">I8/H8*100</f>
        <v>56.911821332306509</v>
      </c>
      <c r="K8" s="165">
        <f t="shared" ref="K8:L8" si="4">SUM(K9:K25)</f>
        <v>1210</v>
      </c>
      <c r="L8" s="165">
        <f t="shared" si="4"/>
        <v>1303</v>
      </c>
      <c r="M8" s="166">
        <f t="shared" ref="M8:M25" si="5">L8/K8*100</f>
        <v>107.68595041322313</v>
      </c>
      <c r="N8" s="165">
        <f t="shared" ref="N8:O8" si="6">SUM(N9:N25)</f>
        <v>545</v>
      </c>
      <c r="O8" s="165">
        <f t="shared" si="6"/>
        <v>242</v>
      </c>
      <c r="P8" s="166">
        <f t="shared" ref="P8:P25" si="7">O8/N8*100</f>
        <v>44.403669724770644</v>
      </c>
      <c r="Q8" s="165">
        <f t="shared" ref="Q8:R8" si="8">SUM(Q9:Q25)</f>
        <v>12265</v>
      </c>
      <c r="R8" s="165">
        <f t="shared" si="8"/>
        <v>11387</v>
      </c>
      <c r="S8" s="166">
        <f t="shared" ref="S8:S25" si="9">R8/Q8*100</f>
        <v>92.841418671015091</v>
      </c>
      <c r="T8" s="165">
        <f t="shared" ref="T8:U8" si="10">SUM(T9:T25)</f>
        <v>52790</v>
      </c>
      <c r="U8" s="165">
        <f t="shared" si="10"/>
        <v>36196</v>
      </c>
      <c r="V8" s="166">
        <f t="shared" ref="V8:V25" si="11">U8/T8*100</f>
        <v>68.5660162909642</v>
      </c>
      <c r="W8" s="165">
        <f t="shared" ref="W8:X8" si="12">SUM(W9:W25)</f>
        <v>8006</v>
      </c>
      <c r="X8" s="165">
        <f t="shared" si="12"/>
        <v>4099</v>
      </c>
      <c r="Y8" s="166">
        <f t="shared" ref="Y8:Y25" si="13">X8/W8*100</f>
        <v>51.199100674494126</v>
      </c>
      <c r="Z8" s="165">
        <f t="shared" ref="Z8:AA8" si="14">SUM(Z9:Z25)</f>
        <v>6913</v>
      </c>
      <c r="AA8" s="165">
        <f t="shared" si="14"/>
        <v>3552</v>
      </c>
      <c r="AB8" s="166">
        <f t="shared" ref="AB8:AB25" si="15">AA8/Z8*100</f>
        <v>51.381455229278174</v>
      </c>
      <c r="AC8" s="104"/>
      <c r="AD8" s="105"/>
      <c r="AE8" s="105"/>
      <c r="AF8" s="105"/>
    </row>
    <row r="9" spans="1:32" s="91" customFormat="1" ht="16.149999999999999" customHeight="1">
      <c r="A9" s="140" t="s">
        <v>48</v>
      </c>
      <c r="B9" s="163">
        <v>1618</v>
      </c>
      <c r="C9" s="209">
        <v>1261</v>
      </c>
      <c r="D9" s="166">
        <f t="shared" ref="D9:D25" si="16">C9/B9*100</f>
        <v>77.93572311495673</v>
      </c>
      <c r="E9" s="162">
        <v>288</v>
      </c>
      <c r="F9" s="162">
        <v>280</v>
      </c>
      <c r="G9" s="166">
        <f t="shared" ref="G9:G25" si="17">F9/E9*100</f>
        <v>97.222222222222214</v>
      </c>
      <c r="H9" s="164">
        <v>230</v>
      </c>
      <c r="I9" s="164">
        <v>101</v>
      </c>
      <c r="J9" s="166">
        <f t="shared" ref="J9:J25" si="18">I9/H9*100</f>
        <v>43.913043478260875</v>
      </c>
      <c r="K9" s="162">
        <v>28</v>
      </c>
      <c r="L9" s="162">
        <v>30</v>
      </c>
      <c r="M9" s="166">
        <f t="shared" si="5"/>
        <v>107.14285714285714</v>
      </c>
      <c r="N9" s="162">
        <v>7</v>
      </c>
      <c r="O9" s="162">
        <v>5</v>
      </c>
      <c r="P9" s="166">
        <f t="shared" si="7"/>
        <v>71.428571428571431</v>
      </c>
      <c r="Q9" s="212">
        <v>284</v>
      </c>
      <c r="R9" s="175">
        <v>265</v>
      </c>
      <c r="S9" s="166">
        <f t="shared" si="9"/>
        <v>93.309859154929569</v>
      </c>
      <c r="T9" s="213">
        <v>1239</v>
      </c>
      <c r="U9" s="176">
        <v>586</v>
      </c>
      <c r="V9" s="166">
        <f t="shared" si="11"/>
        <v>47.296206618240518</v>
      </c>
      <c r="W9" s="153">
        <v>189</v>
      </c>
      <c r="X9" s="153">
        <v>107</v>
      </c>
      <c r="Y9" s="166">
        <f t="shared" si="13"/>
        <v>56.613756613756614</v>
      </c>
      <c r="Z9" s="156">
        <v>161</v>
      </c>
      <c r="AA9" s="156">
        <v>88</v>
      </c>
      <c r="AB9" s="166">
        <f t="shared" si="15"/>
        <v>54.658385093167702</v>
      </c>
      <c r="AC9" s="89"/>
      <c r="AD9" s="90"/>
      <c r="AE9" s="90"/>
      <c r="AF9" s="90"/>
    </row>
    <row r="10" spans="1:32" s="91" customFormat="1" ht="16.149999999999999" customHeight="1">
      <c r="A10" s="140" t="s">
        <v>49</v>
      </c>
      <c r="B10" s="163">
        <v>17433</v>
      </c>
      <c r="C10" s="209">
        <v>17735</v>
      </c>
      <c r="D10" s="166">
        <f t="shared" si="16"/>
        <v>101.73234669878966</v>
      </c>
      <c r="E10" s="162">
        <v>4016</v>
      </c>
      <c r="F10" s="162">
        <v>4451</v>
      </c>
      <c r="G10" s="166">
        <f t="shared" si="17"/>
        <v>110.8316733067729</v>
      </c>
      <c r="H10" s="164">
        <v>1357</v>
      </c>
      <c r="I10" s="164">
        <v>1094</v>
      </c>
      <c r="J10" s="166">
        <f t="shared" si="18"/>
        <v>80.619012527634496</v>
      </c>
      <c r="K10" s="162">
        <v>266</v>
      </c>
      <c r="L10" s="162">
        <v>300</v>
      </c>
      <c r="M10" s="166">
        <f t="shared" si="5"/>
        <v>112.78195488721805</v>
      </c>
      <c r="N10" s="162">
        <v>148</v>
      </c>
      <c r="O10" s="162">
        <v>79</v>
      </c>
      <c r="P10" s="166">
        <f t="shared" si="7"/>
        <v>53.378378378378379</v>
      </c>
      <c r="Q10" s="212">
        <v>3857</v>
      </c>
      <c r="R10" s="175">
        <v>4155</v>
      </c>
      <c r="S10" s="166">
        <f t="shared" si="9"/>
        <v>107.72621208192896</v>
      </c>
      <c r="T10" s="213">
        <v>15684</v>
      </c>
      <c r="U10" s="176">
        <v>13568</v>
      </c>
      <c r="V10" s="166">
        <f t="shared" si="11"/>
        <v>86.508543738842135</v>
      </c>
      <c r="W10" s="153">
        <v>2771</v>
      </c>
      <c r="X10" s="153">
        <v>1737</v>
      </c>
      <c r="Y10" s="166">
        <f t="shared" si="13"/>
        <v>62.684951281125947</v>
      </c>
      <c r="Z10" s="156">
        <v>2355</v>
      </c>
      <c r="AA10" s="156">
        <v>1449</v>
      </c>
      <c r="AB10" s="166">
        <f t="shared" si="15"/>
        <v>61.528662420382162</v>
      </c>
      <c r="AC10" s="89"/>
      <c r="AD10" s="90"/>
      <c r="AE10" s="90"/>
      <c r="AF10" s="90"/>
    </row>
    <row r="11" spans="1:32" s="91" customFormat="1" ht="16.149999999999999" customHeight="1">
      <c r="A11" s="140" t="s">
        <v>50</v>
      </c>
      <c r="B11" s="163">
        <v>2041</v>
      </c>
      <c r="C11" s="209">
        <v>1629</v>
      </c>
      <c r="D11" s="166">
        <f t="shared" si="16"/>
        <v>79.813816756491917</v>
      </c>
      <c r="E11" s="162">
        <v>421</v>
      </c>
      <c r="F11" s="162">
        <v>388</v>
      </c>
      <c r="G11" s="166">
        <f t="shared" si="17"/>
        <v>92.161520190023751</v>
      </c>
      <c r="H11" s="164">
        <v>326</v>
      </c>
      <c r="I11" s="164">
        <v>152</v>
      </c>
      <c r="J11" s="166">
        <f t="shared" si="18"/>
        <v>46.625766871165638</v>
      </c>
      <c r="K11" s="162">
        <v>47</v>
      </c>
      <c r="L11" s="162">
        <v>58</v>
      </c>
      <c r="M11" s="166">
        <f t="shared" si="5"/>
        <v>123.40425531914893</v>
      </c>
      <c r="N11" s="162">
        <v>24</v>
      </c>
      <c r="O11" s="162">
        <v>8</v>
      </c>
      <c r="P11" s="166">
        <f t="shared" si="7"/>
        <v>33.333333333333329</v>
      </c>
      <c r="Q11" s="212">
        <v>405</v>
      </c>
      <c r="R11" s="175">
        <v>350</v>
      </c>
      <c r="S11" s="166">
        <f t="shared" si="9"/>
        <v>86.419753086419746</v>
      </c>
      <c r="T11" s="213">
        <v>1617</v>
      </c>
      <c r="U11" s="176">
        <v>736</v>
      </c>
      <c r="V11" s="166">
        <f t="shared" si="11"/>
        <v>45.516388373531228</v>
      </c>
      <c r="W11" s="153">
        <v>281</v>
      </c>
      <c r="X11" s="153">
        <v>131</v>
      </c>
      <c r="Y11" s="166">
        <f t="shared" si="13"/>
        <v>46.619217081850536</v>
      </c>
      <c r="Z11" s="156">
        <v>256</v>
      </c>
      <c r="AA11" s="156">
        <v>114</v>
      </c>
      <c r="AB11" s="166">
        <f t="shared" si="15"/>
        <v>44.53125</v>
      </c>
      <c r="AC11" s="89"/>
      <c r="AD11" s="90"/>
      <c r="AE11" s="90"/>
      <c r="AF11" s="90"/>
    </row>
    <row r="12" spans="1:32" s="91" customFormat="1" ht="16.149999999999999" customHeight="1">
      <c r="A12" s="140" t="s">
        <v>51</v>
      </c>
      <c r="B12" s="163">
        <v>610</v>
      </c>
      <c r="C12" s="209">
        <v>420</v>
      </c>
      <c r="D12" s="166">
        <f t="shared" si="16"/>
        <v>68.852459016393439</v>
      </c>
      <c r="E12" s="162">
        <v>303</v>
      </c>
      <c r="F12" s="162">
        <v>256</v>
      </c>
      <c r="G12" s="166">
        <f t="shared" si="17"/>
        <v>84.488448844884488</v>
      </c>
      <c r="H12" s="164">
        <v>206</v>
      </c>
      <c r="I12" s="164">
        <v>96</v>
      </c>
      <c r="J12" s="166">
        <f t="shared" si="18"/>
        <v>46.601941747572816</v>
      </c>
      <c r="K12" s="162">
        <v>37</v>
      </c>
      <c r="L12" s="162">
        <v>16</v>
      </c>
      <c r="M12" s="166">
        <f t="shared" si="5"/>
        <v>43.243243243243242</v>
      </c>
      <c r="N12" s="162">
        <v>0</v>
      </c>
      <c r="O12" s="162">
        <v>1</v>
      </c>
      <c r="P12" s="166" t="s">
        <v>75</v>
      </c>
      <c r="Q12" s="212">
        <v>293</v>
      </c>
      <c r="R12" s="175">
        <v>239</v>
      </c>
      <c r="S12" s="166">
        <f t="shared" si="9"/>
        <v>81.569965870307172</v>
      </c>
      <c r="T12" s="213">
        <v>341</v>
      </c>
      <c r="U12" s="176">
        <v>93</v>
      </c>
      <c r="V12" s="166">
        <f t="shared" si="11"/>
        <v>27.27272727272727</v>
      </c>
      <c r="W12" s="153">
        <v>173</v>
      </c>
      <c r="X12" s="153">
        <v>84</v>
      </c>
      <c r="Y12" s="166">
        <f t="shared" si="13"/>
        <v>48.554913294797686</v>
      </c>
      <c r="Z12" s="156">
        <v>157</v>
      </c>
      <c r="AA12" s="156">
        <v>82</v>
      </c>
      <c r="AB12" s="166">
        <f t="shared" si="15"/>
        <v>52.229299363057322</v>
      </c>
      <c r="AC12" s="89"/>
      <c r="AD12" s="90"/>
      <c r="AE12" s="90"/>
      <c r="AF12" s="90"/>
    </row>
    <row r="13" spans="1:32" s="91" customFormat="1" ht="16.149999999999999" customHeight="1">
      <c r="A13" s="140" t="s">
        <v>52</v>
      </c>
      <c r="B13" s="163">
        <v>1333</v>
      </c>
      <c r="C13" s="209">
        <v>934</v>
      </c>
      <c r="D13" s="166">
        <f t="shared" si="16"/>
        <v>70.067516879219809</v>
      </c>
      <c r="E13" s="162">
        <v>304</v>
      </c>
      <c r="F13" s="162">
        <v>243</v>
      </c>
      <c r="G13" s="166">
        <f t="shared" si="17"/>
        <v>79.93421052631578</v>
      </c>
      <c r="H13" s="164">
        <v>118</v>
      </c>
      <c r="I13" s="164">
        <v>136</v>
      </c>
      <c r="J13" s="166">
        <f t="shared" si="18"/>
        <v>115.2542372881356</v>
      </c>
      <c r="K13" s="162">
        <v>21</v>
      </c>
      <c r="L13" s="162">
        <v>32</v>
      </c>
      <c r="M13" s="166">
        <f t="shared" si="5"/>
        <v>152.38095238095238</v>
      </c>
      <c r="N13" s="162">
        <v>4</v>
      </c>
      <c r="O13" s="162">
        <v>0</v>
      </c>
      <c r="P13" s="166">
        <f t="shared" si="7"/>
        <v>0</v>
      </c>
      <c r="Q13" s="212">
        <v>288</v>
      </c>
      <c r="R13" s="175">
        <v>232</v>
      </c>
      <c r="S13" s="166">
        <f t="shared" si="9"/>
        <v>80.555555555555557</v>
      </c>
      <c r="T13" s="213">
        <v>928</v>
      </c>
      <c r="U13" s="176">
        <v>682</v>
      </c>
      <c r="V13" s="166">
        <f t="shared" si="11"/>
        <v>73.491379310344826</v>
      </c>
      <c r="W13" s="153">
        <v>176</v>
      </c>
      <c r="X13" s="153">
        <v>91</v>
      </c>
      <c r="Y13" s="166">
        <f t="shared" si="13"/>
        <v>51.70454545454546</v>
      </c>
      <c r="Z13" s="156">
        <v>162</v>
      </c>
      <c r="AA13" s="156">
        <v>86</v>
      </c>
      <c r="AB13" s="166">
        <f t="shared" si="15"/>
        <v>53.086419753086425</v>
      </c>
      <c r="AC13" s="89"/>
      <c r="AD13" s="90"/>
      <c r="AE13" s="90"/>
      <c r="AF13" s="90"/>
    </row>
    <row r="14" spans="1:32" s="91" customFormat="1" ht="16.149999999999999" customHeight="1">
      <c r="A14" s="140" t="s">
        <v>53</v>
      </c>
      <c r="B14" s="163">
        <v>4020</v>
      </c>
      <c r="C14" s="209">
        <v>3347</v>
      </c>
      <c r="D14" s="166">
        <f t="shared" si="16"/>
        <v>83.258706467661696</v>
      </c>
      <c r="E14" s="162">
        <v>613</v>
      </c>
      <c r="F14" s="162">
        <v>526</v>
      </c>
      <c r="G14" s="166">
        <f t="shared" si="17"/>
        <v>85.807504078303424</v>
      </c>
      <c r="H14" s="164">
        <v>445</v>
      </c>
      <c r="I14" s="164">
        <v>194</v>
      </c>
      <c r="J14" s="166">
        <f t="shared" si="18"/>
        <v>43.595505617977523</v>
      </c>
      <c r="K14" s="162">
        <v>33</v>
      </c>
      <c r="L14" s="162">
        <v>62</v>
      </c>
      <c r="M14" s="166">
        <f t="shared" si="5"/>
        <v>187.87878787878788</v>
      </c>
      <c r="N14" s="162">
        <v>17</v>
      </c>
      <c r="O14" s="162">
        <v>0</v>
      </c>
      <c r="P14" s="166">
        <f t="shared" si="7"/>
        <v>0</v>
      </c>
      <c r="Q14" s="212">
        <v>602</v>
      </c>
      <c r="R14" s="175">
        <v>490</v>
      </c>
      <c r="S14" s="166">
        <f t="shared" si="9"/>
        <v>81.395348837209298</v>
      </c>
      <c r="T14" s="213">
        <v>3386</v>
      </c>
      <c r="U14" s="176">
        <v>1733</v>
      </c>
      <c r="V14" s="166">
        <f t="shared" si="11"/>
        <v>51.181334908446544</v>
      </c>
      <c r="W14" s="153">
        <v>378</v>
      </c>
      <c r="X14" s="153">
        <v>157</v>
      </c>
      <c r="Y14" s="166">
        <f t="shared" si="13"/>
        <v>41.534391534391531</v>
      </c>
      <c r="Z14" s="156">
        <v>357</v>
      </c>
      <c r="AA14" s="156">
        <v>136</v>
      </c>
      <c r="AB14" s="166">
        <f t="shared" si="15"/>
        <v>38.095238095238095</v>
      </c>
      <c r="AC14" s="89"/>
      <c r="AD14" s="90"/>
      <c r="AE14" s="90"/>
      <c r="AF14" s="90"/>
    </row>
    <row r="15" spans="1:32" s="91" customFormat="1" ht="16.149999999999999" customHeight="1">
      <c r="A15" s="140" t="s">
        <v>54</v>
      </c>
      <c r="B15" s="163">
        <v>1596</v>
      </c>
      <c r="C15" s="209">
        <v>1518</v>
      </c>
      <c r="D15" s="166">
        <f t="shared" si="16"/>
        <v>95.112781954887211</v>
      </c>
      <c r="E15" s="162">
        <v>254</v>
      </c>
      <c r="F15" s="162">
        <v>309</v>
      </c>
      <c r="G15" s="166">
        <f t="shared" si="17"/>
        <v>121.65354330708662</v>
      </c>
      <c r="H15" s="164">
        <v>181</v>
      </c>
      <c r="I15" s="164">
        <v>106</v>
      </c>
      <c r="J15" s="166">
        <f t="shared" si="18"/>
        <v>58.563535911602202</v>
      </c>
      <c r="K15" s="162">
        <v>16</v>
      </c>
      <c r="L15" s="162">
        <v>22</v>
      </c>
      <c r="M15" s="166">
        <f t="shared" si="5"/>
        <v>137.5</v>
      </c>
      <c r="N15" s="162">
        <v>10</v>
      </c>
      <c r="O15" s="162">
        <v>0</v>
      </c>
      <c r="P15" s="166">
        <f t="shared" si="7"/>
        <v>0</v>
      </c>
      <c r="Q15" s="212">
        <v>249</v>
      </c>
      <c r="R15" s="175">
        <v>293</v>
      </c>
      <c r="S15" s="166">
        <f t="shared" si="9"/>
        <v>117.67068273092369</v>
      </c>
      <c r="T15" s="213">
        <v>1442</v>
      </c>
      <c r="U15" s="176">
        <v>943</v>
      </c>
      <c r="V15" s="166">
        <f t="shared" si="11"/>
        <v>65.395284327323168</v>
      </c>
      <c r="W15" s="153">
        <v>169</v>
      </c>
      <c r="X15" s="153">
        <v>108</v>
      </c>
      <c r="Y15" s="166">
        <f t="shared" si="13"/>
        <v>63.905325443786985</v>
      </c>
      <c r="Z15" s="156">
        <v>145</v>
      </c>
      <c r="AA15" s="156">
        <v>93</v>
      </c>
      <c r="AB15" s="166">
        <f t="shared" si="15"/>
        <v>64.137931034482747</v>
      </c>
      <c r="AC15" s="89"/>
      <c r="AD15" s="90"/>
      <c r="AE15" s="90"/>
      <c r="AF15" s="90"/>
    </row>
    <row r="16" spans="1:32" s="91" customFormat="1" ht="16.149999999999999" customHeight="1">
      <c r="A16" s="140" t="s">
        <v>55</v>
      </c>
      <c r="B16" s="163">
        <v>2131</v>
      </c>
      <c r="C16" s="209">
        <v>1785</v>
      </c>
      <c r="D16" s="166">
        <f t="shared" si="16"/>
        <v>83.763491318629747</v>
      </c>
      <c r="E16" s="162">
        <v>623</v>
      </c>
      <c r="F16" s="162">
        <v>598</v>
      </c>
      <c r="G16" s="166">
        <f t="shared" si="17"/>
        <v>95.987158908507226</v>
      </c>
      <c r="H16" s="164">
        <v>389</v>
      </c>
      <c r="I16" s="164">
        <v>353</v>
      </c>
      <c r="J16" s="166">
        <f t="shared" si="18"/>
        <v>90.745501285347046</v>
      </c>
      <c r="K16" s="162">
        <v>138</v>
      </c>
      <c r="L16" s="162">
        <v>96</v>
      </c>
      <c r="M16" s="166">
        <f t="shared" si="5"/>
        <v>69.565217391304344</v>
      </c>
      <c r="N16" s="162">
        <v>35</v>
      </c>
      <c r="O16" s="162">
        <v>42</v>
      </c>
      <c r="P16" s="166">
        <f t="shared" si="7"/>
        <v>120</v>
      </c>
      <c r="Q16" s="212">
        <v>604</v>
      </c>
      <c r="R16" s="175">
        <v>574</v>
      </c>
      <c r="S16" s="166">
        <f t="shared" si="9"/>
        <v>95.033112582781456</v>
      </c>
      <c r="T16" s="213">
        <v>1625</v>
      </c>
      <c r="U16" s="176">
        <v>362</v>
      </c>
      <c r="V16" s="166">
        <f t="shared" si="11"/>
        <v>22.276923076923076</v>
      </c>
      <c r="W16" s="153">
        <v>339</v>
      </c>
      <c r="X16" s="153">
        <v>111</v>
      </c>
      <c r="Y16" s="166">
        <f t="shared" si="13"/>
        <v>32.743362831858406</v>
      </c>
      <c r="Z16" s="156">
        <v>300</v>
      </c>
      <c r="AA16" s="156">
        <v>102</v>
      </c>
      <c r="AB16" s="166">
        <f t="shared" si="15"/>
        <v>34</v>
      </c>
      <c r="AC16" s="89"/>
      <c r="AD16" s="90"/>
      <c r="AE16" s="90"/>
      <c r="AF16" s="90"/>
    </row>
    <row r="17" spans="1:32" s="91" customFormat="1" ht="16.149999999999999" customHeight="1">
      <c r="A17" s="140" t="s">
        <v>56</v>
      </c>
      <c r="B17" s="163">
        <v>1285</v>
      </c>
      <c r="C17" s="209">
        <v>1234</v>
      </c>
      <c r="D17" s="166">
        <f t="shared" si="16"/>
        <v>96.031128404669261</v>
      </c>
      <c r="E17" s="162">
        <v>281</v>
      </c>
      <c r="F17" s="162">
        <v>263</v>
      </c>
      <c r="G17" s="166">
        <f t="shared" si="17"/>
        <v>93.594306049822066</v>
      </c>
      <c r="H17" s="164">
        <v>210</v>
      </c>
      <c r="I17" s="164">
        <v>115</v>
      </c>
      <c r="J17" s="166">
        <f t="shared" si="18"/>
        <v>54.761904761904766</v>
      </c>
      <c r="K17" s="162">
        <v>31</v>
      </c>
      <c r="L17" s="162">
        <v>32</v>
      </c>
      <c r="M17" s="166">
        <f t="shared" si="5"/>
        <v>103.2258064516129</v>
      </c>
      <c r="N17" s="162">
        <v>0</v>
      </c>
      <c r="O17" s="162">
        <v>0</v>
      </c>
      <c r="P17" s="166" t="s">
        <v>75</v>
      </c>
      <c r="Q17" s="212">
        <v>271</v>
      </c>
      <c r="R17" s="175">
        <v>244</v>
      </c>
      <c r="S17" s="166">
        <f t="shared" si="9"/>
        <v>90.036900369003689</v>
      </c>
      <c r="T17" s="213">
        <v>1128</v>
      </c>
      <c r="U17" s="176">
        <v>1011</v>
      </c>
      <c r="V17" s="166">
        <f t="shared" si="11"/>
        <v>89.627659574468083</v>
      </c>
      <c r="W17" s="153">
        <v>152</v>
      </c>
      <c r="X17" s="153">
        <v>71</v>
      </c>
      <c r="Y17" s="166">
        <f t="shared" si="13"/>
        <v>46.710526315789473</v>
      </c>
      <c r="Z17" s="156">
        <v>140</v>
      </c>
      <c r="AA17" s="156">
        <v>63</v>
      </c>
      <c r="AB17" s="166">
        <f t="shared" si="15"/>
        <v>45</v>
      </c>
      <c r="AC17" s="89"/>
      <c r="AD17" s="90"/>
      <c r="AE17" s="90"/>
      <c r="AF17" s="90"/>
    </row>
    <row r="18" spans="1:32" s="91" customFormat="1" ht="16.149999999999999" customHeight="1">
      <c r="A18" s="140" t="s">
        <v>57</v>
      </c>
      <c r="B18" s="163">
        <v>2718</v>
      </c>
      <c r="C18" s="209">
        <v>1827</v>
      </c>
      <c r="D18" s="166">
        <f t="shared" si="16"/>
        <v>67.21854304635761</v>
      </c>
      <c r="E18" s="162">
        <v>799</v>
      </c>
      <c r="F18" s="162">
        <v>536</v>
      </c>
      <c r="G18" s="166">
        <f t="shared" si="17"/>
        <v>67.083854818523164</v>
      </c>
      <c r="H18" s="164">
        <v>483</v>
      </c>
      <c r="I18" s="164">
        <v>256</v>
      </c>
      <c r="J18" s="166">
        <f t="shared" si="18"/>
        <v>53.002070393374744</v>
      </c>
      <c r="K18" s="162">
        <v>100</v>
      </c>
      <c r="L18" s="162">
        <v>85</v>
      </c>
      <c r="M18" s="166">
        <f t="shared" si="5"/>
        <v>85</v>
      </c>
      <c r="N18" s="162">
        <v>21</v>
      </c>
      <c r="O18" s="162">
        <v>1</v>
      </c>
      <c r="P18" s="166">
        <f t="shared" si="7"/>
        <v>4.7619047619047619</v>
      </c>
      <c r="Q18" s="212">
        <v>773</v>
      </c>
      <c r="R18" s="175">
        <v>526</v>
      </c>
      <c r="S18" s="166">
        <f t="shared" si="9"/>
        <v>68.046571798188864</v>
      </c>
      <c r="T18" s="213">
        <v>2289</v>
      </c>
      <c r="U18" s="176">
        <v>1030</v>
      </c>
      <c r="V18" s="166">
        <f t="shared" si="11"/>
        <v>44.997815640017471</v>
      </c>
      <c r="W18" s="153">
        <v>471</v>
      </c>
      <c r="X18" s="153">
        <v>169</v>
      </c>
      <c r="Y18" s="166">
        <f t="shared" si="13"/>
        <v>35.881104033970274</v>
      </c>
      <c r="Z18" s="156">
        <v>431</v>
      </c>
      <c r="AA18" s="156">
        <v>154</v>
      </c>
      <c r="AB18" s="166">
        <f t="shared" si="15"/>
        <v>35.730858468677496</v>
      </c>
      <c r="AC18" s="89"/>
      <c r="AD18" s="90"/>
      <c r="AE18" s="90"/>
      <c r="AF18" s="90"/>
    </row>
    <row r="19" spans="1:32" s="91" customFormat="1" ht="16.149999999999999" customHeight="1">
      <c r="A19" s="140" t="s">
        <v>58</v>
      </c>
      <c r="B19" s="163">
        <v>1743</v>
      </c>
      <c r="C19" s="209">
        <v>1718</v>
      </c>
      <c r="D19" s="166">
        <f t="shared" si="16"/>
        <v>98.565691336775672</v>
      </c>
      <c r="E19" s="162">
        <v>225</v>
      </c>
      <c r="F19" s="162">
        <v>260</v>
      </c>
      <c r="G19" s="166">
        <f t="shared" si="17"/>
        <v>115.55555555555554</v>
      </c>
      <c r="H19" s="164">
        <v>241</v>
      </c>
      <c r="I19" s="164">
        <v>122</v>
      </c>
      <c r="J19" s="166">
        <f t="shared" si="18"/>
        <v>50.622406639004147</v>
      </c>
      <c r="K19" s="162">
        <v>18</v>
      </c>
      <c r="L19" s="162">
        <v>30</v>
      </c>
      <c r="M19" s="166">
        <f t="shared" si="5"/>
        <v>166.66666666666669</v>
      </c>
      <c r="N19" s="162">
        <v>24</v>
      </c>
      <c r="O19" s="162">
        <v>20</v>
      </c>
      <c r="P19" s="166">
        <f t="shared" si="7"/>
        <v>83.333333333333343</v>
      </c>
      <c r="Q19" s="212">
        <v>220</v>
      </c>
      <c r="R19" s="175">
        <v>257</v>
      </c>
      <c r="S19" s="166">
        <f t="shared" si="9"/>
        <v>116.81818181818183</v>
      </c>
      <c r="T19" s="213">
        <v>1558</v>
      </c>
      <c r="U19" s="176">
        <v>767</v>
      </c>
      <c r="V19" s="166">
        <f t="shared" si="11"/>
        <v>49.229781771501926</v>
      </c>
      <c r="W19" s="153">
        <v>123</v>
      </c>
      <c r="X19" s="153">
        <v>75</v>
      </c>
      <c r="Y19" s="166">
        <f t="shared" si="13"/>
        <v>60.975609756097562</v>
      </c>
      <c r="Z19" s="156">
        <v>106</v>
      </c>
      <c r="AA19" s="156">
        <v>69</v>
      </c>
      <c r="AB19" s="166">
        <f t="shared" si="15"/>
        <v>65.094339622641513</v>
      </c>
      <c r="AC19" s="89"/>
      <c r="AD19" s="90"/>
      <c r="AE19" s="90"/>
      <c r="AF19" s="90"/>
    </row>
    <row r="20" spans="1:32" s="91" customFormat="1" ht="16.149999999999999" customHeight="1">
      <c r="A20" s="140" t="s">
        <v>59</v>
      </c>
      <c r="B20" s="163">
        <v>3851</v>
      </c>
      <c r="C20" s="209">
        <v>3547</v>
      </c>
      <c r="D20" s="166">
        <f t="shared" si="16"/>
        <v>92.105946507400674</v>
      </c>
      <c r="E20" s="162">
        <v>429</v>
      </c>
      <c r="F20" s="162">
        <v>396</v>
      </c>
      <c r="G20" s="166">
        <f t="shared" si="17"/>
        <v>92.307692307692307</v>
      </c>
      <c r="H20" s="164">
        <v>489</v>
      </c>
      <c r="I20" s="164">
        <v>267</v>
      </c>
      <c r="J20" s="166">
        <f t="shared" si="18"/>
        <v>54.601226993865026</v>
      </c>
      <c r="K20" s="162">
        <v>61</v>
      </c>
      <c r="L20" s="162">
        <v>72</v>
      </c>
      <c r="M20" s="166">
        <f t="shared" si="5"/>
        <v>118.0327868852459</v>
      </c>
      <c r="N20" s="162">
        <v>44</v>
      </c>
      <c r="O20" s="162">
        <v>8</v>
      </c>
      <c r="P20" s="166">
        <f t="shared" si="7"/>
        <v>18.181818181818183</v>
      </c>
      <c r="Q20" s="212">
        <v>421</v>
      </c>
      <c r="R20" s="175">
        <v>391</v>
      </c>
      <c r="S20" s="166">
        <f t="shared" si="9"/>
        <v>92.874109263657957</v>
      </c>
      <c r="T20" s="213">
        <v>3328</v>
      </c>
      <c r="U20" s="176">
        <v>3147</v>
      </c>
      <c r="V20" s="166">
        <f t="shared" si="11"/>
        <v>94.561298076923066</v>
      </c>
      <c r="W20" s="153">
        <v>281</v>
      </c>
      <c r="X20" s="153">
        <v>92</v>
      </c>
      <c r="Y20" s="166">
        <f t="shared" si="13"/>
        <v>32.740213523131672</v>
      </c>
      <c r="Z20" s="156">
        <v>251</v>
      </c>
      <c r="AA20" s="156">
        <v>85</v>
      </c>
      <c r="AB20" s="166">
        <f t="shared" si="15"/>
        <v>33.864541832669318</v>
      </c>
      <c r="AC20" s="89"/>
      <c r="AD20" s="90"/>
      <c r="AE20" s="90"/>
      <c r="AF20" s="90"/>
    </row>
    <row r="21" spans="1:32" s="91" customFormat="1" ht="16.149999999999999" customHeight="1">
      <c r="A21" s="140" t="s">
        <v>60</v>
      </c>
      <c r="B21" s="163">
        <v>2615</v>
      </c>
      <c r="C21" s="209">
        <v>1586</v>
      </c>
      <c r="D21" s="166">
        <f t="shared" si="16"/>
        <v>60.650095602294449</v>
      </c>
      <c r="E21" s="162">
        <v>262</v>
      </c>
      <c r="F21" s="162">
        <v>293</v>
      </c>
      <c r="G21" s="166">
        <f t="shared" si="17"/>
        <v>111.83206106870229</v>
      </c>
      <c r="H21" s="164">
        <v>275</v>
      </c>
      <c r="I21" s="164">
        <v>137</v>
      </c>
      <c r="J21" s="166">
        <f t="shared" si="18"/>
        <v>49.81818181818182</v>
      </c>
      <c r="K21" s="162">
        <v>12</v>
      </c>
      <c r="L21" s="162">
        <v>21</v>
      </c>
      <c r="M21" s="166">
        <f t="shared" si="5"/>
        <v>175</v>
      </c>
      <c r="N21" s="162">
        <v>53</v>
      </c>
      <c r="O21" s="162">
        <v>7</v>
      </c>
      <c r="P21" s="166">
        <f t="shared" si="7"/>
        <v>13.20754716981132</v>
      </c>
      <c r="Q21" s="212">
        <v>252</v>
      </c>
      <c r="R21" s="175">
        <v>285</v>
      </c>
      <c r="S21" s="166">
        <f t="shared" si="9"/>
        <v>113.09523809523809</v>
      </c>
      <c r="T21" s="213">
        <v>1456</v>
      </c>
      <c r="U21" s="176">
        <v>1079</v>
      </c>
      <c r="V21" s="166">
        <f t="shared" si="11"/>
        <v>74.107142857142861</v>
      </c>
      <c r="W21" s="153">
        <v>149</v>
      </c>
      <c r="X21" s="153">
        <v>108</v>
      </c>
      <c r="Y21" s="166">
        <f t="shared" si="13"/>
        <v>72.483221476510067</v>
      </c>
      <c r="Z21" s="156">
        <v>137</v>
      </c>
      <c r="AA21" s="156">
        <v>93</v>
      </c>
      <c r="AB21" s="166">
        <f t="shared" si="15"/>
        <v>67.883211678832112</v>
      </c>
      <c r="AC21" s="107"/>
      <c r="AD21" s="107"/>
      <c r="AE21" s="107"/>
      <c r="AF21" s="107"/>
    </row>
    <row r="22" spans="1:32" s="91" customFormat="1" ht="16.149999999999999" customHeight="1">
      <c r="A22" s="140" t="s">
        <v>61</v>
      </c>
      <c r="B22" s="163">
        <v>2632</v>
      </c>
      <c r="C22" s="209">
        <v>1081</v>
      </c>
      <c r="D22" s="166">
        <f t="shared" si="16"/>
        <v>41.071428571428569</v>
      </c>
      <c r="E22" s="162">
        <v>325</v>
      </c>
      <c r="F22" s="162">
        <v>62</v>
      </c>
      <c r="G22" s="166">
        <f t="shared" si="17"/>
        <v>19.076923076923077</v>
      </c>
      <c r="H22" s="164">
        <v>498</v>
      </c>
      <c r="I22" s="164">
        <v>109</v>
      </c>
      <c r="J22" s="166">
        <f t="shared" si="18"/>
        <v>21.887550200803211</v>
      </c>
      <c r="K22" s="162">
        <v>54</v>
      </c>
      <c r="L22" s="162">
        <v>19</v>
      </c>
      <c r="M22" s="166">
        <f t="shared" si="5"/>
        <v>35.185185185185183</v>
      </c>
      <c r="N22" s="162">
        <v>3</v>
      </c>
      <c r="O22" s="162">
        <v>1</v>
      </c>
      <c r="P22" s="166">
        <f t="shared" si="7"/>
        <v>33.333333333333329</v>
      </c>
      <c r="Q22" s="212">
        <v>315</v>
      </c>
      <c r="R22" s="175">
        <v>62</v>
      </c>
      <c r="S22" s="166">
        <f t="shared" si="9"/>
        <v>19.682539682539684</v>
      </c>
      <c r="T22" s="213">
        <v>2305</v>
      </c>
      <c r="U22" s="176">
        <v>963</v>
      </c>
      <c r="V22" s="166">
        <f t="shared" si="11"/>
        <v>41.778741865509758</v>
      </c>
      <c r="W22" s="153">
        <v>144</v>
      </c>
      <c r="X22" s="153">
        <v>16</v>
      </c>
      <c r="Y22" s="166">
        <f t="shared" si="13"/>
        <v>11.111111111111111</v>
      </c>
      <c r="Z22" s="156">
        <v>137</v>
      </c>
      <c r="AA22" s="156">
        <v>15</v>
      </c>
      <c r="AB22" s="166">
        <f t="shared" si="15"/>
        <v>10.948905109489052</v>
      </c>
      <c r="AC22" s="89"/>
      <c r="AD22" s="90"/>
      <c r="AE22" s="90"/>
      <c r="AF22" s="90"/>
    </row>
    <row r="23" spans="1:32" s="91" customFormat="1" ht="16.149999999999999" customHeight="1">
      <c r="A23" s="140" t="s">
        <v>62</v>
      </c>
      <c r="B23" s="163">
        <v>1955</v>
      </c>
      <c r="C23" s="209">
        <v>1460</v>
      </c>
      <c r="D23" s="166">
        <f t="shared" si="16"/>
        <v>74.680306905370841</v>
      </c>
      <c r="E23" s="162">
        <v>315</v>
      </c>
      <c r="F23" s="162">
        <v>241</v>
      </c>
      <c r="G23" s="166">
        <f t="shared" si="17"/>
        <v>76.507936507936506</v>
      </c>
      <c r="H23" s="164">
        <v>160</v>
      </c>
      <c r="I23" s="164">
        <v>72</v>
      </c>
      <c r="J23" s="166">
        <f t="shared" si="18"/>
        <v>45</v>
      </c>
      <c r="K23" s="162">
        <v>32</v>
      </c>
      <c r="L23" s="162">
        <v>20</v>
      </c>
      <c r="M23" s="166">
        <f t="shared" si="5"/>
        <v>62.5</v>
      </c>
      <c r="N23" s="162">
        <v>7</v>
      </c>
      <c r="O23" s="162">
        <v>7</v>
      </c>
      <c r="P23" s="166">
        <f t="shared" si="7"/>
        <v>100</v>
      </c>
      <c r="Q23" s="212">
        <v>289</v>
      </c>
      <c r="R23" s="175">
        <v>222</v>
      </c>
      <c r="S23" s="166">
        <f t="shared" si="9"/>
        <v>76.816608996539799</v>
      </c>
      <c r="T23" s="213">
        <v>1651</v>
      </c>
      <c r="U23" s="176">
        <v>475</v>
      </c>
      <c r="V23" s="166">
        <f t="shared" si="11"/>
        <v>28.770442156268928</v>
      </c>
      <c r="W23" s="153">
        <v>179</v>
      </c>
      <c r="X23" s="153">
        <v>90</v>
      </c>
      <c r="Y23" s="166">
        <f t="shared" si="13"/>
        <v>50.279329608938554</v>
      </c>
      <c r="Z23" s="156">
        <v>168</v>
      </c>
      <c r="AA23" s="156">
        <v>89</v>
      </c>
      <c r="AB23" s="166">
        <f t="shared" si="15"/>
        <v>52.976190476190474</v>
      </c>
      <c r="AC23" s="89"/>
      <c r="AD23" s="90"/>
      <c r="AE23" s="90"/>
      <c r="AF23" s="90"/>
    </row>
    <row r="24" spans="1:32" s="91" customFormat="1" ht="16.149999999999999" customHeight="1">
      <c r="A24" s="140" t="s">
        <v>63</v>
      </c>
      <c r="B24" s="163">
        <v>11041</v>
      </c>
      <c r="C24" s="209">
        <v>10799</v>
      </c>
      <c r="D24" s="166">
        <f t="shared" si="16"/>
        <v>97.808169549859613</v>
      </c>
      <c r="E24" s="162">
        <v>1629</v>
      </c>
      <c r="F24" s="162">
        <v>1631</v>
      </c>
      <c r="G24" s="166">
        <f t="shared" si="17"/>
        <v>100.12277470841006</v>
      </c>
      <c r="H24" s="164">
        <v>904</v>
      </c>
      <c r="I24" s="164">
        <v>598</v>
      </c>
      <c r="J24" s="166">
        <f t="shared" si="18"/>
        <v>66.150442477876098</v>
      </c>
      <c r="K24" s="162">
        <v>134</v>
      </c>
      <c r="L24" s="162">
        <v>225</v>
      </c>
      <c r="M24" s="166">
        <f t="shared" si="5"/>
        <v>167.91044776119404</v>
      </c>
      <c r="N24" s="162">
        <v>49</v>
      </c>
      <c r="O24" s="162">
        <v>39</v>
      </c>
      <c r="P24" s="166">
        <f t="shared" si="7"/>
        <v>79.591836734693871</v>
      </c>
      <c r="Q24" s="212">
        <v>1595</v>
      </c>
      <c r="R24" s="175">
        <v>1532</v>
      </c>
      <c r="S24" s="166">
        <f t="shared" si="9"/>
        <v>96.050156739811911</v>
      </c>
      <c r="T24" s="213">
        <v>10397</v>
      </c>
      <c r="U24" s="176">
        <v>8537</v>
      </c>
      <c r="V24" s="166">
        <f t="shared" si="11"/>
        <v>82.11022410310666</v>
      </c>
      <c r="W24" s="153">
        <v>1069</v>
      </c>
      <c r="X24" s="153">
        <v>547</v>
      </c>
      <c r="Y24" s="166">
        <f t="shared" si="13"/>
        <v>51.169317118802617</v>
      </c>
      <c r="Z24" s="156">
        <v>830</v>
      </c>
      <c r="AA24" s="156">
        <v>470</v>
      </c>
      <c r="AB24" s="166">
        <f t="shared" si="15"/>
        <v>56.626506024096393</v>
      </c>
      <c r="AC24" s="89"/>
      <c r="AD24" s="90"/>
      <c r="AE24" s="90"/>
      <c r="AF24" s="90"/>
    </row>
    <row r="25" spans="1:32" s="91" customFormat="1" ht="16.149999999999999" customHeight="1">
      <c r="A25" s="140" t="s">
        <v>64</v>
      </c>
      <c r="B25" s="163">
        <v>4157</v>
      </c>
      <c r="C25" s="209">
        <v>2888</v>
      </c>
      <c r="D25" s="166">
        <f t="shared" si="16"/>
        <v>69.473177772432038</v>
      </c>
      <c r="E25" s="162">
        <v>1577</v>
      </c>
      <c r="F25" s="162">
        <v>1290</v>
      </c>
      <c r="G25" s="166">
        <f t="shared" si="17"/>
        <v>81.800887761572611</v>
      </c>
      <c r="H25" s="164">
        <v>1279</v>
      </c>
      <c r="I25" s="164">
        <v>526</v>
      </c>
      <c r="J25" s="166">
        <f t="shared" si="18"/>
        <v>41.125879593432366</v>
      </c>
      <c r="K25" s="162">
        <v>182</v>
      </c>
      <c r="L25" s="162">
        <v>183</v>
      </c>
      <c r="M25" s="166">
        <f t="shared" si="5"/>
        <v>100.54945054945054</v>
      </c>
      <c r="N25" s="162">
        <v>99</v>
      </c>
      <c r="O25" s="162">
        <v>24</v>
      </c>
      <c r="P25" s="166">
        <f t="shared" si="7"/>
        <v>24.242424242424242</v>
      </c>
      <c r="Q25" s="212">
        <v>1547</v>
      </c>
      <c r="R25" s="175">
        <v>1270</v>
      </c>
      <c r="S25" s="166">
        <f t="shared" si="9"/>
        <v>82.094376212023263</v>
      </c>
      <c r="T25" s="213">
        <v>2416</v>
      </c>
      <c r="U25" s="176">
        <v>484</v>
      </c>
      <c r="V25" s="166">
        <f t="shared" si="11"/>
        <v>20.033112582781456</v>
      </c>
      <c r="W25" s="153">
        <v>962</v>
      </c>
      <c r="X25" s="153">
        <v>405</v>
      </c>
      <c r="Y25" s="166">
        <f t="shared" si="13"/>
        <v>42.099792099792097</v>
      </c>
      <c r="Z25" s="156">
        <v>820</v>
      </c>
      <c r="AA25" s="156">
        <v>364</v>
      </c>
      <c r="AB25" s="166">
        <f t="shared" si="15"/>
        <v>44.390243902439025</v>
      </c>
      <c r="AC25" s="89"/>
      <c r="AD25" s="90"/>
      <c r="AE25" s="90"/>
      <c r="AF25" s="90"/>
    </row>
    <row r="26" spans="1:32" ht="16.149999999999999" customHeight="1">
      <c r="B26" s="94"/>
      <c r="E26" s="94"/>
      <c r="X26" s="311"/>
      <c r="Y26" s="311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tabSelected="1" view="pageBreakPreview" topLeftCell="J1" zoomScale="90" zoomScaleNormal="80" zoomScaleSheetLayoutView="90" workbookViewId="0">
      <selection activeCell="W8" sqref="W8:X8"/>
    </sheetView>
  </sheetViews>
  <sheetFormatPr defaultColWidth="9.140625" defaultRowHeight="15.75"/>
  <cols>
    <col min="1" max="1" width="18.28515625" style="93" customWidth="1"/>
    <col min="2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30" width="8.7109375" style="92" customWidth="1"/>
    <col min="31" max="16384" width="9.140625" style="92"/>
  </cols>
  <sheetData>
    <row r="1" spans="1:32" s="73" customFormat="1" ht="20.45" customHeight="1">
      <c r="A1" s="70"/>
      <c r="B1" s="312" t="s">
        <v>74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12" t="s">
        <v>113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13" t="s">
        <v>7</v>
      </c>
      <c r="C4" s="314"/>
      <c r="D4" s="315"/>
      <c r="E4" s="313" t="s">
        <v>24</v>
      </c>
      <c r="F4" s="314"/>
      <c r="G4" s="315"/>
      <c r="H4" s="319" t="s">
        <v>25</v>
      </c>
      <c r="I4" s="319"/>
      <c r="J4" s="319"/>
      <c r="K4" s="313" t="s">
        <v>15</v>
      </c>
      <c r="L4" s="314"/>
      <c r="M4" s="315"/>
      <c r="N4" s="313" t="s">
        <v>22</v>
      </c>
      <c r="O4" s="314"/>
      <c r="P4" s="314"/>
      <c r="Q4" s="313" t="s">
        <v>10</v>
      </c>
      <c r="R4" s="314"/>
      <c r="S4" s="315"/>
      <c r="T4" s="313" t="s">
        <v>16</v>
      </c>
      <c r="U4" s="314"/>
      <c r="V4" s="315"/>
      <c r="W4" s="313" t="s">
        <v>18</v>
      </c>
      <c r="X4" s="314"/>
      <c r="Y4" s="314"/>
      <c r="Z4" s="305" t="s">
        <v>17</v>
      </c>
      <c r="AA4" s="306"/>
      <c r="AB4" s="307"/>
      <c r="AC4" s="80"/>
      <c r="AD4" s="81"/>
      <c r="AE4" s="81"/>
      <c r="AF4" s="81"/>
    </row>
    <row r="5" spans="1:32" s="83" customFormat="1" ht="36.75" customHeight="1">
      <c r="A5" s="98"/>
      <c r="B5" s="316"/>
      <c r="C5" s="317"/>
      <c r="D5" s="318"/>
      <c r="E5" s="316"/>
      <c r="F5" s="317"/>
      <c r="G5" s="318"/>
      <c r="H5" s="319"/>
      <c r="I5" s="319"/>
      <c r="J5" s="319"/>
      <c r="K5" s="316"/>
      <c r="L5" s="317"/>
      <c r="M5" s="318"/>
      <c r="N5" s="316"/>
      <c r="O5" s="317"/>
      <c r="P5" s="317"/>
      <c r="Q5" s="316"/>
      <c r="R5" s="317"/>
      <c r="S5" s="318"/>
      <c r="T5" s="316"/>
      <c r="U5" s="317"/>
      <c r="V5" s="318"/>
      <c r="W5" s="316"/>
      <c r="X5" s="317"/>
      <c r="Y5" s="317"/>
      <c r="Z5" s="308"/>
      <c r="AA5" s="309"/>
      <c r="AB5" s="310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71</v>
      </c>
      <c r="D6" s="101" t="s">
        <v>3</v>
      </c>
      <c r="E6" s="100" t="s">
        <v>1</v>
      </c>
      <c r="F6" s="100" t="s">
        <v>71</v>
      </c>
      <c r="G6" s="101" t="s">
        <v>3</v>
      </c>
      <c r="H6" s="100" t="s">
        <v>1</v>
      </c>
      <c r="I6" s="100" t="s">
        <v>71</v>
      </c>
      <c r="J6" s="101" t="s">
        <v>3</v>
      </c>
      <c r="K6" s="100" t="s">
        <v>1</v>
      </c>
      <c r="L6" s="100" t="s">
        <v>71</v>
      </c>
      <c r="M6" s="101" t="s">
        <v>3</v>
      </c>
      <c r="N6" s="100" t="s">
        <v>1</v>
      </c>
      <c r="O6" s="100" t="s">
        <v>71</v>
      </c>
      <c r="P6" s="101" t="s">
        <v>3</v>
      </c>
      <c r="Q6" s="100" t="s">
        <v>1</v>
      </c>
      <c r="R6" s="100" t="s">
        <v>71</v>
      </c>
      <c r="S6" s="101" t="s">
        <v>3</v>
      </c>
      <c r="T6" s="100" t="s">
        <v>1</v>
      </c>
      <c r="U6" s="100" t="s">
        <v>71</v>
      </c>
      <c r="V6" s="101" t="s">
        <v>3</v>
      </c>
      <c r="W6" s="100" t="s">
        <v>1</v>
      </c>
      <c r="X6" s="100" t="s">
        <v>71</v>
      </c>
      <c r="Y6" s="101" t="s">
        <v>3</v>
      </c>
      <c r="Z6" s="100" t="s">
        <v>1</v>
      </c>
      <c r="AA6" s="100" t="s">
        <v>71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17.25" customHeight="1">
      <c r="A8" s="139" t="s">
        <v>47</v>
      </c>
      <c r="B8" s="214">
        <f>SUM(B9:B25)</f>
        <v>68441</v>
      </c>
      <c r="C8" s="214">
        <f>SUM(C9:C25)</f>
        <v>67600</v>
      </c>
      <c r="D8" s="215">
        <f>C8/B8*100</f>
        <v>98.771204395026373</v>
      </c>
      <c r="E8" s="214">
        <f t="shared" ref="E8:F8" si="0">SUM(E9:E25)</f>
        <v>14393</v>
      </c>
      <c r="F8" s="214">
        <f t="shared" si="0"/>
        <v>15529</v>
      </c>
      <c r="G8" s="215">
        <f t="shared" ref="G8:G25" si="1">F8/E8*100</f>
        <v>107.89272563051485</v>
      </c>
      <c r="H8" s="214">
        <f t="shared" ref="H8:I8" si="2">SUM(H9:H25)</f>
        <v>7766</v>
      </c>
      <c r="I8" s="214">
        <f t="shared" si="2"/>
        <v>5499</v>
      </c>
      <c r="J8" s="215">
        <f t="shared" ref="J8:J25" si="3">I8/H8*100</f>
        <v>70.808653103270672</v>
      </c>
      <c r="K8" s="214">
        <f t="shared" ref="K8:L8" si="4">SUM(K9:K25)</f>
        <v>1634</v>
      </c>
      <c r="L8" s="214">
        <f t="shared" si="4"/>
        <v>2273</v>
      </c>
      <c r="M8" s="215">
        <f t="shared" ref="M8:M25" si="5">L8/K8*100</f>
        <v>139.10648714810281</v>
      </c>
      <c r="N8" s="214">
        <f t="shared" ref="N8:O8" si="6">SUM(N9:N25)</f>
        <v>1979</v>
      </c>
      <c r="O8" s="214">
        <f t="shared" si="6"/>
        <v>345</v>
      </c>
      <c r="P8" s="215">
        <f t="shared" ref="P8:P25" si="7">O8/N8*100</f>
        <v>17.433046993431027</v>
      </c>
      <c r="Q8" s="214">
        <f t="shared" ref="Q8:R8" si="8">SUM(Q9:Q25)</f>
        <v>13928</v>
      </c>
      <c r="R8" s="214">
        <f t="shared" si="8"/>
        <v>14911</v>
      </c>
      <c r="S8" s="215">
        <f t="shared" ref="S8:S25" si="9">R8/Q8*100</f>
        <v>107.05772544514647</v>
      </c>
      <c r="T8" s="214">
        <f t="shared" ref="T8:U8" si="10">SUM(T9:T25)</f>
        <v>56968</v>
      </c>
      <c r="U8" s="214">
        <f t="shared" si="10"/>
        <v>42210</v>
      </c>
      <c r="V8" s="215">
        <f t="shared" ref="V8:V25" si="11">U8/T8*100</f>
        <v>74.094228338716476</v>
      </c>
      <c r="W8" s="214">
        <f t="shared" ref="W8:X8" si="12">SUM(W9:W25)</f>
        <v>8654</v>
      </c>
      <c r="X8" s="214">
        <f t="shared" si="12"/>
        <v>5441</v>
      </c>
      <c r="Y8" s="215">
        <f t="shared" ref="Y8:Y25" si="13">X8/W8*100</f>
        <v>62.872660041599261</v>
      </c>
      <c r="Z8" s="214">
        <f t="shared" ref="Z8:AA8" si="14">SUM(Z9:Z25)</f>
        <v>7937</v>
      </c>
      <c r="AA8" s="214">
        <f t="shared" si="14"/>
        <v>4939</v>
      </c>
      <c r="AB8" s="215">
        <f t="shared" ref="AB8:AB25" si="15">AA8/Z8*100</f>
        <v>62.22754189240267</v>
      </c>
      <c r="AC8" s="104"/>
      <c r="AD8" s="105"/>
      <c r="AE8" s="105"/>
      <c r="AF8" s="105"/>
    </row>
    <row r="9" spans="1:32" s="91" customFormat="1" ht="18" customHeight="1">
      <c r="A9" s="140" t="s">
        <v>48</v>
      </c>
      <c r="B9" s="200">
        <v>1455</v>
      </c>
      <c r="C9" s="200">
        <v>1194</v>
      </c>
      <c r="D9" s="215">
        <f t="shared" ref="D9:D25" si="16">C9/B9*100</f>
        <v>82.061855670103085</v>
      </c>
      <c r="E9" s="200">
        <v>302</v>
      </c>
      <c r="F9" s="200">
        <v>254</v>
      </c>
      <c r="G9" s="215">
        <f t="shared" si="1"/>
        <v>84.105960264900659</v>
      </c>
      <c r="H9" s="200">
        <v>121</v>
      </c>
      <c r="I9" s="200">
        <v>91</v>
      </c>
      <c r="J9" s="215">
        <f t="shared" si="3"/>
        <v>75.206611570247944</v>
      </c>
      <c r="K9" s="200">
        <v>15</v>
      </c>
      <c r="L9" s="200">
        <v>15</v>
      </c>
      <c r="M9" s="215">
        <f t="shared" si="5"/>
        <v>100</v>
      </c>
      <c r="N9" s="200">
        <v>32</v>
      </c>
      <c r="O9" s="200">
        <v>3</v>
      </c>
      <c r="P9" s="215">
        <f t="shared" si="7"/>
        <v>9.375</v>
      </c>
      <c r="Q9" s="200">
        <v>295</v>
      </c>
      <c r="R9" s="200">
        <v>237</v>
      </c>
      <c r="S9" s="215">
        <f t="shared" si="9"/>
        <v>80.33898305084746</v>
      </c>
      <c r="T9" s="200">
        <v>1116</v>
      </c>
      <c r="U9" s="153">
        <v>426</v>
      </c>
      <c r="V9" s="215">
        <f t="shared" si="11"/>
        <v>38.172043010752688</v>
      </c>
      <c r="W9" s="200">
        <v>176</v>
      </c>
      <c r="X9" s="200">
        <v>82</v>
      </c>
      <c r="Y9" s="215">
        <f t="shared" si="13"/>
        <v>46.590909090909086</v>
      </c>
      <c r="Z9" s="200">
        <v>150</v>
      </c>
      <c r="AA9" s="200">
        <v>74</v>
      </c>
      <c r="AB9" s="215">
        <f t="shared" si="15"/>
        <v>49.333333333333336</v>
      </c>
      <c r="AC9" s="89"/>
      <c r="AD9" s="90"/>
      <c r="AE9" s="90"/>
      <c r="AF9" s="90"/>
    </row>
    <row r="10" spans="1:32" s="91" customFormat="1" ht="18" customHeight="1">
      <c r="A10" s="140" t="s">
        <v>49</v>
      </c>
      <c r="B10" s="200">
        <v>6079</v>
      </c>
      <c r="C10" s="200">
        <v>6455</v>
      </c>
      <c r="D10" s="215">
        <f t="shared" si="16"/>
        <v>106.18522783352525</v>
      </c>
      <c r="E10" s="200">
        <v>1256</v>
      </c>
      <c r="F10" s="200">
        <v>1435</v>
      </c>
      <c r="G10" s="215">
        <f t="shared" si="1"/>
        <v>114.25159235668789</v>
      </c>
      <c r="H10" s="200">
        <v>424</v>
      </c>
      <c r="I10" s="200">
        <v>177</v>
      </c>
      <c r="J10" s="215">
        <f t="shared" si="3"/>
        <v>41.745283018867923</v>
      </c>
      <c r="K10" s="200">
        <v>131</v>
      </c>
      <c r="L10" s="200">
        <v>136</v>
      </c>
      <c r="M10" s="215">
        <f t="shared" si="5"/>
        <v>103.81679389312977</v>
      </c>
      <c r="N10" s="200">
        <v>38</v>
      </c>
      <c r="O10" s="200">
        <v>6</v>
      </c>
      <c r="P10" s="215">
        <f t="shared" si="7"/>
        <v>15.789473684210526</v>
      </c>
      <c r="Q10" s="200">
        <v>1204</v>
      </c>
      <c r="R10" s="200">
        <v>1354</v>
      </c>
      <c r="S10" s="215">
        <f t="shared" si="9"/>
        <v>112.45847176079735</v>
      </c>
      <c r="T10" s="200">
        <v>5513</v>
      </c>
      <c r="U10" s="153">
        <v>4958</v>
      </c>
      <c r="V10" s="215">
        <f t="shared" si="11"/>
        <v>89.932885906040269</v>
      </c>
      <c r="W10" s="200">
        <v>850</v>
      </c>
      <c r="X10" s="200">
        <v>611</v>
      </c>
      <c r="Y10" s="215">
        <f t="shared" si="13"/>
        <v>71.882352941176478</v>
      </c>
      <c r="Z10" s="200">
        <v>755</v>
      </c>
      <c r="AA10" s="200">
        <v>523</v>
      </c>
      <c r="AB10" s="215">
        <f t="shared" si="15"/>
        <v>69.271523178807954</v>
      </c>
      <c r="AC10" s="89"/>
      <c r="AD10" s="90"/>
      <c r="AE10" s="90"/>
      <c r="AF10" s="90"/>
    </row>
    <row r="11" spans="1:32" s="91" customFormat="1" ht="18" customHeight="1">
      <c r="A11" s="140" t="s">
        <v>50</v>
      </c>
      <c r="B11" s="200">
        <v>1927</v>
      </c>
      <c r="C11" s="200">
        <v>1811</v>
      </c>
      <c r="D11" s="215">
        <f t="shared" si="16"/>
        <v>93.980280228334195</v>
      </c>
      <c r="E11" s="200">
        <v>335</v>
      </c>
      <c r="F11" s="200">
        <v>319</v>
      </c>
      <c r="G11" s="215">
        <f t="shared" si="1"/>
        <v>95.223880597014926</v>
      </c>
      <c r="H11" s="200">
        <v>334</v>
      </c>
      <c r="I11" s="200">
        <v>110</v>
      </c>
      <c r="J11" s="215">
        <f t="shared" si="3"/>
        <v>32.934131736526943</v>
      </c>
      <c r="K11" s="200">
        <v>57</v>
      </c>
      <c r="L11" s="200">
        <v>42</v>
      </c>
      <c r="M11" s="215">
        <f t="shared" si="5"/>
        <v>73.68421052631578</v>
      </c>
      <c r="N11" s="200">
        <v>21</v>
      </c>
      <c r="O11" s="200">
        <v>7</v>
      </c>
      <c r="P11" s="215">
        <f t="shared" si="7"/>
        <v>33.333333333333329</v>
      </c>
      <c r="Q11" s="200">
        <v>315</v>
      </c>
      <c r="R11" s="200">
        <v>292</v>
      </c>
      <c r="S11" s="215">
        <f t="shared" si="9"/>
        <v>92.698412698412696</v>
      </c>
      <c r="T11" s="200">
        <v>1561</v>
      </c>
      <c r="U11" s="153">
        <v>864</v>
      </c>
      <c r="V11" s="215">
        <f t="shared" si="11"/>
        <v>55.349135169762974</v>
      </c>
      <c r="W11" s="200">
        <v>212</v>
      </c>
      <c r="X11" s="200">
        <v>120</v>
      </c>
      <c r="Y11" s="215">
        <f t="shared" si="13"/>
        <v>56.60377358490566</v>
      </c>
      <c r="Z11" s="200">
        <v>198</v>
      </c>
      <c r="AA11" s="200">
        <v>109</v>
      </c>
      <c r="AB11" s="215">
        <f t="shared" si="15"/>
        <v>55.050505050505052</v>
      </c>
      <c r="AC11" s="89"/>
      <c r="AD11" s="90"/>
      <c r="AE11" s="90"/>
      <c r="AF11" s="90"/>
    </row>
    <row r="12" spans="1:32" s="91" customFormat="1" ht="18" customHeight="1">
      <c r="A12" s="140" t="s">
        <v>51</v>
      </c>
      <c r="B12" s="200">
        <v>1967</v>
      </c>
      <c r="C12" s="200">
        <v>1952</v>
      </c>
      <c r="D12" s="215">
        <f t="shared" si="16"/>
        <v>99.237417386883578</v>
      </c>
      <c r="E12" s="200">
        <v>1177</v>
      </c>
      <c r="F12" s="200">
        <v>1308</v>
      </c>
      <c r="G12" s="215">
        <f t="shared" si="1"/>
        <v>111.12999150382328</v>
      </c>
      <c r="H12" s="200">
        <v>461</v>
      </c>
      <c r="I12" s="200">
        <v>328</v>
      </c>
      <c r="J12" s="215">
        <f t="shared" si="3"/>
        <v>71.149674620390456</v>
      </c>
      <c r="K12" s="200">
        <v>123</v>
      </c>
      <c r="L12" s="200">
        <v>161</v>
      </c>
      <c r="M12" s="215">
        <f t="shared" si="5"/>
        <v>130.89430894308941</v>
      </c>
      <c r="N12" s="200">
        <v>100</v>
      </c>
      <c r="O12" s="200">
        <v>19</v>
      </c>
      <c r="P12" s="215">
        <f t="shared" si="7"/>
        <v>19</v>
      </c>
      <c r="Q12" s="200">
        <v>1141</v>
      </c>
      <c r="R12" s="200">
        <v>1241</v>
      </c>
      <c r="S12" s="215">
        <f t="shared" si="9"/>
        <v>108.76424189307625</v>
      </c>
      <c r="T12" s="200">
        <v>1176</v>
      </c>
      <c r="U12" s="153">
        <v>513</v>
      </c>
      <c r="V12" s="215">
        <f t="shared" si="11"/>
        <v>43.622448979591837</v>
      </c>
      <c r="W12" s="200">
        <v>670</v>
      </c>
      <c r="X12" s="200">
        <v>480</v>
      </c>
      <c r="Y12" s="215">
        <f t="shared" si="13"/>
        <v>71.641791044776113</v>
      </c>
      <c r="Z12" s="200">
        <v>648</v>
      </c>
      <c r="AA12" s="200">
        <v>462</v>
      </c>
      <c r="AB12" s="215">
        <f t="shared" si="15"/>
        <v>71.296296296296291</v>
      </c>
      <c r="AC12" s="89"/>
      <c r="AD12" s="90"/>
      <c r="AE12" s="90"/>
      <c r="AF12" s="90"/>
    </row>
    <row r="13" spans="1:32" s="91" customFormat="1" ht="18" customHeight="1">
      <c r="A13" s="140" t="s">
        <v>52</v>
      </c>
      <c r="B13" s="200">
        <v>3153</v>
      </c>
      <c r="C13" s="200">
        <v>2284</v>
      </c>
      <c r="D13" s="215">
        <f t="shared" si="16"/>
        <v>72.438947034570262</v>
      </c>
      <c r="E13" s="200">
        <v>1127</v>
      </c>
      <c r="F13" s="200">
        <v>926</v>
      </c>
      <c r="G13" s="215">
        <f t="shared" si="1"/>
        <v>82.16503992901508</v>
      </c>
      <c r="H13" s="200">
        <v>301</v>
      </c>
      <c r="I13" s="200">
        <v>197</v>
      </c>
      <c r="J13" s="215">
        <f t="shared" si="3"/>
        <v>65.448504983388702</v>
      </c>
      <c r="K13" s="200">
        <v>86</v>
      </c>
      <c r="L13" s="200">
        <v>73</v>
      </c>
      <c r="M13" s="215">
        <f t="shared" si="5"/>
        <v>84.883720930232556</v>
      </c>
      <c r="N13" s="200">
        <v>395</v>
      </c>
      <c r="O13" s="200">
        <v>0</v>
      </c>
      <c r="P13" s="215">
        <f t="shared" si="7"/>
        <v>0</v>
      </c>
      <c r="Q13" s="200">
        <v>1076</v>
      </c>
      <c r="R13" s="200">
        <v>907</v>
      </c>
      <c r="S13" s="215">
        <f t="shared" si="9"/>
        <v>84.293680297397771</v>
      </c>
      <c r="T13" s="200">
        <v>2196</v>
      </c>
      <c r="U13" s="153">
        <v>1510</v>
      </c>
      <c r="V13" s="215">
        <f t="shared" si="11"/>
        <v>68.76138433515483</v>
      </c>
      <c r="W13" s="200">
        <v>747</v>
      </c>
      <c r="X13" s="200">
        <v>447</v>
      </c>
      <c r="Y13" s="215">
        <f t="shared" si="13"/>
        <v>59.839357429718874</v>
      </c>
      <c r="Z13" s="200">
        <v>716</v>
      </c>
      <c r="AA13" s="200">
        <v>433</v>
      </c>
      <c r="AB13" s="215">
        <f t="shared" si="15"/>
        <v>60.474860335195537</v>
      </c>
      <c r="AC13" s="89"/>
      <c r="AD13" s="90"/>
      <c r="AE13" s="90"/>
      <c r="AF13" s="90"/>
    </row>
    <row r="14" spans="1:32" s="91" customFormat="1" ht="18" customHeight="1">
      <c r="A14" s="140" t="s">
        <v>53</v>
      </c>
      <c r="B14" s="200">
        <v>3797</v>
      </c>
      <c r="C14" s="200">
        <v>3845</v>
      </c>
      <c r="D14" s="215">
        <f t="shared" si="16"/>
        <v>101.26415591256254</v>
      </c>
      <c r="E14" s="200">
        <v>558</v>
      </c>
      <c r="F14" s="200">
        <v>602</v>
      </c>
      <c r="G14" s="215">
        <f t="shared" si="1"/>
        <v>107.88530465949822</v>
      </c>
      <c r="H14" s="200">
        <v>292</v>
      </c>
      <c r="I14" s="200">
        <v>220</v>
      </c>
      <c r="J14" s="215">
        <f t="shared" si="3"/>
        <v>75.342465753424662</v>
      </c>
      <c r="K14" s="200">
        <v>33</v>
      </c>
      <c r="L14" s="200">
        <v>82</v>
      </c>
      <c r="M14" s="215">
        <f t="shared" si="5"/>
        <v>248.4848484848485</v>
      </c>
      <c r="N14" s="200">
        <v>134</v>
      </c>
      <c r="O14" s="200">
        <v>11</v>
      </c>
      <c r="P14" s="215">
        <f t="shared" si="7"/>
        <v>8.2089552238805972</v>
      </c>
      <c r="Q14" s="200">
        <v>548</v>
      </c>
      <c r="R14" s="200">
        <v>575</v>
      </c>
      <c r="S14" s="215">
        <f t="shared" si="9"/>
        <v>104.92700729927007</v>
      </c>
      <c r="T14" s="200">
        <v>3243</v>
      </c>
      <c r="U14" s="153">
        <v>1773</v>
      </c>
      <c r="V14" s="215">
        <f t="shared" si="11"/>
        <v>54.671600370027754</v>
      </c>
      <c r="W14" s="200">
        <v>329</v>
      </c>
      <c r="X14" s="200">
        <v>192</v>
      </c>
      <c r="Y14" s="215">
        <f t="shared" si="13"/>
        <v>58.358662613981757</v>
      </c>
      <c r="Z14" s="200">
        <v>310</v>
      </c>
      <c r="AA14" s="200">
        <v>183</v>
      </c>
      <c r="AB14" s="215">
        <f t="shared" si="15"/>
        <v>59.032258064516128</v>
      </c>
      <c r="AC14" s="89"/>
      <c r="AD14" s="90"/>
      <c r="AE14" s="90"/>
      <c r="AF14" s="90"/>
    </row>
    <row r="15" spans="1:32" s="91" customFormat="1" ht="18" customHeight="1">
      <c r="A15" s="140" t="s">
        <v>54</v>
      </c>
      <c r="B15" s="200">
        <v>4205</v>
      </c>
      <c r="C15" s="200">
        <v>4293</v>
      </c>
      <c r="D15" s="215">
        <f t="shared" si="16"/>
        <v>102.09274673008323</v>
      </c>
      <c r="E15" s="200">
        <v>724</v>
      </c>
      <c r="F15" s="200">
        <v>988</v>
      </c>
      <c r="G15" s="215">
        <f t="shared" si="1"/>
        <v>136.46408839779005</v>
      </c>
      <c r="H15" s="200">
        <v>614</v>
      </c>
      <c r="I15" s="200">
        <v>436</v>
      </c>
      <c r="J15" s="215">
        <f t="shared" si="3"/>
        <v>71.009771986970676</v>
      </c>
      <c r="K15" s="200">
        <v>95</v>
      </c>
      <c r="L15" s="200">
        <v>175</v>
      </c>
      <c r="M15" s="215">
        <f t="shared" si="5"/>
        <v>184.21052631578948</v>
      </c>
      <c r="N15" s="200">
        <v>36</v>
      </c>
      <c r="O15" s="200">
        <v>7</v>
      </c>
      <c r="P15" s="215">
        <f t="shared" si="7"/>
        <v>19.444444444444446</v>
      </c>
      <c r="Q15" s="200">
        <v>714</v>
      </c>
      <c r="R15" s="200">
        <v>947</v>
      </c>
      <c r="S15" s="215">
        <f t="shared" si="9"/>
        <v>132.63305322128852</v>
      </c>
      <c r="T15" s="200">
        <v>3742</v>
      </c>
      <c r="U15" s="153">
        <v>2717</v>
      </c>
      <c r="V15" s="215">
        <f t="shared" si="11"/>
        <v>72.608230892570816</v>
      </c>
      <c r="W15" s="200">
        <v>363</v>
      </c>
      <c r="X15" s="200">
        <v>353</v>
      </c>
      <c r="Y15" s="215">
        <f t="shared" si="13"/>
        <v>97.245179063360894</v>
      </c>
      <c r="Z15" s="200">
        <v>321</v>
      </c>
      <c r="AA15" s="200">
        <v>317</v>
      </c>
      <c r="AB15" s="215">
        <f t="shared" si="15"/>
        <v>98.753894080996886</v>
      </c>
      <c r="AC15" s="89"/>
      <c r="AD15" s="90"/>
      <c r="AE15" s="90"/>
      <c r="AF15" s="90"/>
    </row>
    <row r="16" spans="1:32" s="91" customFormat="1" ht="18" customHeight="1">
      <c r="A16" s="140" t="s">
        <v>55</v>
      </c>
      <c r="B16" s="200">
        <v>3789</v>
      </c>
      <c r="C16" s="200">
        <v>3721</v>
      </c>
      <c r="D16" s="215">
        <f t="shared" si="16"/>
        <v>98.205331221958303</v>
      </c>
      <c r="E16" s="200">
        <v>986</v>
      </c>
      <c r="F16" s="200">
        <v>1226</v>
      </c>
      <c r="G16" s="215">
        <f t="shared" si="1"/>
        <v>124.34077079107506</v>
      </c>
      <c r="H16" s="200">
        <v>613</v>
      </c>
      <c r="I16" s="200">
        <v>687</v>
      </c>
      <c r="J16" s="215">
        <f t="shared" si="3"/>
        <v>112.07177814029363</v>
      </c>
      <c r="K16" s="200">
        <v>182</v>
      </c>
      <c r="L16" s="200">
        <v>211</v>
      </c>
      <c r="M16" s="215">
        <f t="shared" si="5"/>
        <v>115.93406593406594</v>
      </c>
      <c r="N16" s="200">
        <v>105</v>
      </c>
      <c r="O16" s="200">
        <v>66</v>
      </c>
      <c r="P16" s="215">
        <f t="shared" si="7"/>
        <v>62.857142857142854</v>
      </c>
      <c r="Q16" s="200">
        <v>935</v>
      </c>
      <c r="R16" s="200">
        <v>1182</v>
      </c>
      <c r="S16" s="215">
        <f t="shared" si="9"/>
        <v>126.41711229946524</v>
      </c>
      <c r="T16" s="200">
        <v>2926</v>
      </c>
      <c r="U16" s="153">
        <v>857</v>
      </c>
      <c r="V16" s="215">
        <f t="shared" si="11"/>
        <v>29.289131920710869</v>
      </c>
      <c r="W16" s="200">
        <v>574</v>
      </c>
      <c r="X16" s="200">
        <v>306</v>
      </c>
      <c r="Y16" s="215">
        <f t="shared" si="13"/>
        <v>53.310104529616723</v>
      </c>
      <c r="Z16" s="200">
        <v>531</v>
      </c>
      <c r="AA16" s="200">
        <v>281</v>
      </c>
      <c r="AB16" s="215">
        <f t="shared" si="15"/>
        <v>52.919020715630879</v>
      </c>
      <c r="AC16" s="89"/>
      <c r="AD16" s="90"/>
      <c r="AE16" s="90"/>
      <c r="AF16" s="90"/>
    </row>
    <row r="17" spans="1:32" s="91" customFormat="1" ht="18" customHeight="1">
      <c r="A17" s="140" t="s">
        <v>56</v>
      </c>
      <c r="B17" s="200">
        <v>6173</v>
      </c>
      <c r="C17" s="200">
        <v>6165</v>
      </c>
      <c r="D17" s="215">
        <f t="shared" si="16"/>
        <v>99.870403369512388</v>
      </c>
      <c r="E17" s="200">
        <v>1554</v>
      </c>
      <c r="F17" s="200">
        <v>1645</v>
      </c>
      <c r="G17" s="215">
        <f t="shared" si="1"/>
        <v>105.85585585585586</v>
      </c>
      <c r="H17" s="200">
        <v>690</v>
      </c>
      <c r="I17" s="200">
        <v>576</v>
      </c>
      <c r="J17" s="215">
        <f t="shared" si="3"/>
        <v>83.478260869565219</v>
      </c>
      <c r="K17" s="200">
        <v>154</v>
      </c>
      <c r="L17" s="200">
        <v>261</v>
      </c>
      <c r="M17" s="215">
        <f t="shared" si="5"/>
        <v>169.48051948051949</v>
      </c>
      <c r="N17" s="200">
        <v>89</v>
      </c>
      <c r="O17" s="200">
        <v>26</v>
      </c>
      <c r="P17" s="215">
        <f t="shared" si="7"/>
        <v>29.213483146067414</v>
      </c>
      <c r="Q17" s="200">
        <v>1518</v>
      </c>
      <c r="R17" s="200">
        <v>1546</v>
      </c>
      <c r="S17" s="215">
        <f t="shared" si="9"/>
        <v>101.84453227931489</v>
      </c>
      <c r="T17" s="200">
        <v>5456</v>
      </c>
      <c r="U17" s="153">
        <v>4912</v>
      </c>
      <c r="V17" s="215">
        <f t="shared" si="11"/>
        <v>90.029325513196483</v>
      </c>
      <c r="W17" s="200">
        <v>956</v>
      </c>
      <c r="X17" s="200">
        <v>540</v>
      </c>
      <c r="Y17" s="215">
        <f t="shared" si="13"/>
        <v>56.48535564853556</v>
      </c>
      <c r="Z17" s="200">
        <v>877</v>
      </c>
      <c r="AA17" s="200">
        <v>474</v>
      </c>
      <c r="AB17" s="215">
        <f t="shared" si="15"/>
        <v>54.047890535917901</v>
      </c>
      <c r="AC17" s="89"/>
      <c r="AD17" s="90"/>
      <c r="AE17" s="90"/>
      <c r="AF17" s="90"/>
    </row>
    <row r="18" spans="1:32" s="91" customFormat="1" ht="18" customHeight="1">
      <c r="A18" s="140" t="s">
        <v>57</v>
      </c>
      <c r="B18" s="200">
        <v>3576</v>
      </c>
      <c r="C18" s="200">
        <v>4474</v>
      </c>
      <c r="D18" s="215">
        <f t="shared" si="16"/>
        <v>125.11185682326622</v>
      </c>
      <c r="E18" s="200">
        <v>1145</v>
      </c>
      <c r="F18" s="200">
        <v>1212</v>
      </c>
      <c r="G18" s="215">
        <f t="shared" si="1"/>
        <v>105.85152838427948</v>
      </c>
      <c r="H18" s="200">
        <v>499</v>
      </c>
      <c r="I18" s="200">
        <v>507</v>
      </c>
      <c r="J18" s="215">
        <f t="shared" si="3"/>
        <v>101.60320641282566</v>
      </c>
      <c r="K18" s="200">
        <v>126</v>
      </c>
      <c r="L18" s="200">
        <v>175</v>
      </c>
      <c r="M18" s="215">
        <f t="shared" si="5"/>
        <v>138.88888888888889</v>
      </c>
      <c r="N18" s="200">
        <v>158</v>
      </c>
      <c r="O18" s="200">
        <v>10</v>
      </c>
      <c r="P18" s="215">
        <f t="shared" si="7"/>
        <v>6.3291139240506329</v>
      </c>
      <c r="Q18" s="200">
        <v>1126</v>
      </c>
      <c r="R18" s="200">
        <v>1180</v>
      </c>
      <c r="S18" s="215">
        <f t="shared" si="9"/>
        <v>104.79573712255772</v>
      </c>
      <c r="T18" s="200">
        <v>3022</v>
      </c>
      <c r="U18" s="153">
        <v>2355</v>
      </c>
      <c r="V18" s="215">
        <f t="shared" si="11"/>
        <v>77.928524156187947</v>
      </c>
      <c r="W18" s="200">
        <v>717</v>
      </c>
      <c r="X18" s="200">
        <v>425</v>
      </c>
      <c r="Y18" s="215">
        <f t="shared" si="13"/>
        <v>59.274755927475596</v>
      </c>
      <c r="Z18" s="200">
        <v>674</v>
      </c>
      <c r="AA18" s="200">
        <v>379</v>
      </c>
      <c r="AB18" s="215">
        <f t="shared" si="15"/>
        <v>56.231454005934722</v>
      </c>
      <c r="AC18" s="89"/>
      <c r="AD18" s="90"/>
      <c r="AE18" s="90"/>
      <c r="AF18" s="90"/>
    </row>
    <row r="19" spans="1:32" s="91" customFormat="1" ht="18" customHeight="1">
      <c r="A19" s="140" t="s">
        <v>58</v>
      </c>
      <c r="B19" s="200">
        <v>3442</v>
      </c>
      <c r="C19" s="200">
        <v>3376</v>
      </c>
      <c r="D19" s="215">
        <f t="shared" si="16"/>
        <v>98.082510168506687</v>
      </c>
      <c r="E19" s="200">
        <v>478</v>
      </c>
      <c r="F19" s="200">
        <v>497</v>
      </c>
      <c r="G19" s="215">
        <f t="shared" si="1"/>
        <v>103.97489539748955</v>
      </c>
      <c r="H19" s="200">
        <v>368</v>
      </c>
      <c r="I19" s="200">
        <v>224</v>
      </c>
      <c r="J19" s="215">
        <f t="shared" si="3"/>
        <v>60.869565217391312</v>
      </c>
      <c r="K19" s="200">
        <v>57</v>
      </c>
      <c r="L19" s="200">
        <v>68</v>
      </c>
      <c r="M19" s="215">
        <f t="shared" si="5"/>
        <v>119.29824561403508</v>
      </c>
      <c r="N19" s="200">
        <v>159</v>
      </c>
      <c r="O19" s="200">
        <v>26</v>
      </c>
      <c r="P19" s="215">
        <f t="shared" si="7"/>
        <v>16.352201257861633</v>
      </c>
      <c r="Q19" s="200">
        <v>466</v>
      </c>
      <c r="R19" s="200">
        <v>479</v>
      </c>
      <c r="S19" s="215">
        <f t="shared" si="9"/>
        <v>102.78969957081546</v>
      </c>
      <c r="T19" s="200">
        <v>3066</v>
      </c>
      <c r="U19" s="153">
        <v>1436</v>
      </c>
      <c r="V19" s="215">
        <f t="shared" si="11"/>
        <v>46.836268754076968</v>
      </c>
      <c r="W19" s="200">
        <v>249</v>
      </c>
      <c r="X19" s="200">
        <v>125</v>
      </c>
      <c r="Y19" s="215">
        <f t="shared" si="13"/>
        <v>50.200803212851412</v>
      </c>
      <c r="Z19" s="200">
        <v>217</v>
      </c>
      <c r="AA19" s="200">
        <v>104</v>
      </c>
      <c r="AB19" s="215">
        <f t="shared" si="15"/>
        <v>47.926267281105986</v>
      </c>
      <c r="AC19" s="89"/>
      <c r="AD19" s="90"/>
      <c r="AE19" s="90"/>
      <c r="AF19" s="90"/>
    </row>
    <row r="20" spans="1:32" s="91" customFormat="1" ht="18" customHeight="1">
      <c r="A20" s="140" t="s">
        <v>59</v>
      </c>
      <c r="B20" s="200">
        <v>5349</v>
      </c>
      <c r="C20" s="200">
        <v>5041</v>
      </c>
      <c r="D20" s="215">
        <f t="shared" si="16"/>
        <v>94.241914376518977</v>
      </c>
      <c r="E20" s="200">
        <v>894</v>
      </c>
      <c r="F20" s="200">
        <v>898</v>
      </c>
      <c r="G20" s="215">
        <f t="shared" si="1"/>
        <v>100.44742729306489</v>
      </c>
      <c r="H20" s="200">
        <v>530</v>
      </c>
      <c r="I20" s="200">
        <v>417</v>
      </c>
      <c r="J20" s="215">
        <f t="shared" si="3"/>
        <v>78.679245283018872</v>
      </c>
      <c r="K20" s="200">
        <v>95</v>
      </c>
      <c r="L20" s="200">
        <v>136</v>
      </c>
      <c r="M20" s="215">
        <f t="shared" si="5"/>
        <v>143.15789473684211</v>
      </c>
      <c r="N20" s="200">
        <v>234</v>
      </c>
      <c r="O20" s="200">
        <v>16</v>
      </c>
      <c r="P20" s="215">
        <f t="shared" si="7"/>
        <v>6.8376068376068382</v>
      </c>
      <c r="Q20" s="200">
        <v>882</v>
      </c>
      <c r="R20" s="200">
        <v>892</v>
      </c>
      <c r="S20" s="215">
        <f t="shared" si="9"/>
        <v>101.13378684807257</v>
      </c>
      <c r="T20" s="200">
        <v>4515</v>
      </c>
      <c r="U20" s="153">
        <v>4262</v>
      </c>
      <c r="V20" s="215">
        <f t="shared" si="11"/>
        <v>94.396456256921368</v>
      </c>
      <c r="W20" s="200">
        <v>537</v>
      </c>
      <c r="X20" s="200">
        <v>272</v>
      </c>
      <c r="Y20" s="215">
        <f t="shared" si="13"/>
        <v>50.651769087523277</v>
      </c>
      <c r="Z20" s="200">
        <v>472</v>
      </c>
      <c r="AA20" s="200">
        <v>258</v>
      </c>
      <c r="AB20" s="215">
        <f t="shared" si="15"/>
        <v>54.66101694915254</v>
      </c>
      <c r="AC20" s="89"/>
      <c r="AD20" s="90"/>
      <c r="AE20" s="90"/>
      <c r="AF20" s="90"/>
    </row>
    <row r="21" spans="1:32" s="91" customFormat="1" ht="18" customHeight="1">
      <c r="A21" s="140" t="s">
        <v>60</v>
      </c>
      <c r="B21" s="200">
        <v>3284</v>
      </c>
      <c r="C21" s="200">
        <v>2106</v>
      </c>
      <c r="D21" s="215">
        <f t="shared" si="16"/>
        <v>64.129110840438486</v>
      </c>
      <c r="E21" s="200">
        <v>591</v>
      </c>
      <c r="F21" s="200">
        <v>615</v>
      </c>
      <c r="G21" s="215">
        <f t="shared" si="1"/>
        <v>104.06091370558374</v>
      </c>
      <c r="H21" s="200">
        <v>295</v>
      </c>
      <c r="I21" s="200">
        <v>265</v>
      </c>
      <c r="J21" s="215">
        <f t="shared" si="3"/>
        <v>89.830508474576277</v>
      </c>
      <c r="K21" s="200">
        <v>63</v>
      </c>
      <c r="L21" s="200">
        <v>85</v>
      </c>
      <c r="M21" s="215">
        <f t="shared" si="5"/>
        <v>134.92063492063494</v>
      </c>
      <c r="N21" s="200">
        <v>116</v>
      </c>
      <c r="O21" s="200">
        <v>8</v>
      </c>
      <c r="P21" s="215">
        <f t="shared" si="7"/>
        <v>6.8965517241379306</v>
      </c>
      <c r="Q21" s="200">
        <v>579</v>
      </c>
      <c r="R21" s="200">
        <v>600</v>
      </c>
      <c r="S21" s="215">
        <f t="shared" si="9"/>
        <v>103.62694300518133</v>
      </c>
      <c r="T21" s="200">
        <v>1726</v>
      </c>
      <c r="U21" s="153">
        <v>1334</v>
      </c>
      <c r="V21" s="215">
        <f t="shared" si="11"/>
        <v>77.288528389339518</v>
      </c>
      <c r="W21" s="200">
        <v>258</v>
      </c>
      <c r="X21" s="200">
        <v>240</v>
      </c>
      <c r="Y21" s="215">
        <f t="shared" si="13"/>
        <v>93.023255813953483</v>
      </c>
      <c r="Z21" s="200">
        <v>234</v>
      </c>
      <c r="AA21" s="200">
        <v>186</v>
      </c>
      <c r="AB21" s="215">
        <f t="shared" si="15"/>
        <v>79.487179487179489</v>
      </c>
      <c r="AC21" s="107"/>
      <c r="AD21" s="107"/>
      <c r="AE21" s="107"/>
      <c r="AF21" s="107"/>
    </row>
    <row r="22" spans="1:32" s="91" customFormat="1" ht="18" customHeight="1">
      <c r="A22" s="140" t="s">
        <v>61</v>
      </c>
      <c r="B22" s="200">
        <v>6224</v>
      </c>
      <c r="C22" s="200">
        <v>7170</v>
      </c>
      <c r="D22" s="215">
        <f t="shared" si="16"/>
        <v>115.19922879177378</v>
      </c>
      <c r="E22" s="200">
        <v>688</v>
      </c>
      <c r="F22" s="200">
        <v>893</v>
      </c>
      <c r="G22" s="215">
        <f t="shared" si="1"/>
        <v>129.79651162790697</v>
      </c>
      <c r="H22" s="200">
        <v>581</v>
      </c>
      <c r="I22" s="200">
        <v>230</v>
      </c>
      <c r="J22" s="215">
        <f t="shared" si="3"/>
        <v>39.586919104991395</v>
      </c>
      <c r="K22" s="200">
        <v>58</v>
      </c>
      <c r="L22" s="200">
        <v>104</v>
      </c>
      <c r="M22" s="215">
        <f t="shared" si="5"/>
        <v>179.31034482758622</v>
      </c>
      <c r="N22" s="200">
        <v>43</v>
      </c>
      <c r="O22" s="200">
        <v>14</v>
      </c>
      <c r="P22" s="215">
        <f t="shared" si="7"/>
        <v>32.558139534883722</v>
      </c>
      <c r="Q22" s="200">
        <v>663</v>
      </c>
      <c r="R22" s="200">
        <v>878</v>
      </c>
      <c r="S22" s="215">
        <f t="shared" si="9"/>
        <v>132.42835595776771</v>
      </c>
      <c r="T22" s="200">
        <v>5641</v>
      </c>
      <c r="U22" s="153">
        <v>5943</v>
      </c>
      <c r="V22" s="215">
        <f t="shared" si="11"/>
        <v>105.35366069845773</v>
      </c>
      <c r="W22" s="200">
        <v>383</v>
      </c>
      <c r="X22" s="200">
        <v>296</v>
      </c>
      <c r="Y22" s="215">
        <f t="shared" si="13"/>
        <v>77.284595300261088</v>
      </c>
      <c r="Z22" s="200">
        <v>368</v>
      </c>
      <c r="AA22" s="200">
        <v>277</v>
      </c>
      <c r="AB22" s="215">
        <f t="shared" si="15"/>
        <v>75.271739130434781</v>
      </c>
      <c r="AC22" s="89"/>
      <c r="AD22" s="90"/>
      <c r="AE22" s="90"/>
      <c r="AF22" s="90"/>
    </row>
    <row r="23" spans="1:32" s="91" customFormat="1" ht="18" customHeight="1">
      <c r="A23" s="140" t="s">
        <v>62</v>
      </c>
      <c r="B23" s="200">
        <v>2704</v>
      </c>
      <c r="C23" s="200">
        <v>2846</v>
      </c>
      <c r="D23" s="215">
        <f t="shared" si="16"/>
        <v>105.25147928994083</v>
      </c>
      <c r="E23" s="200">
        <v>446</v>
      </c>
      <c r="F23" s="200">
        <v>518</v>
      </c>
      <c r="G23" s="215">
        <f t="shared" si="1"/>
        <v>116.14349775784754</v>
      </c>
      <c r="H23" s="200">
        <v>130</v>
      </c>
      <c r="I23" s="200">
        <v>171</v>
      </c>
      <c r="J23" s="215">
        <f t="shared" si="3"/>
        <v>131.53846153846155</v>
      </c>
      <c r="K23" s="200">
        <v>70</v>
      </c>
      <c r="L23" s="200">
        <v>129</v>
      </c>
      <c r="M23" s="215">
        <f t="shared" si="5"/>
        <v>184.28571428571428</v>
      </c>
      <c r="N23" s="200">
        <v>159</v>
      </c>
      <c r="O23" s="200">
        <v>0</v>
      </c>
      <c r="P23" s="215">
        <f t="shared" si="7"/>
        <v>0</v>
      </c>
      <c r="Q23" s="200">
        <v>377</v>
      </c>
      <c r="R23" s="200">
        <v>469</v>
      </c>
      <c r="S23" s="215">
        <f t="shared" si="9"/>
        <v>124.40318302387267</v>
      </c>
      <c r="T23" s="200">
        <v>2326</v>
      </c>
      <c r="U23" s="153">
        <v>974</v>
      </c>
      <c r="V23" s="215">
        <f t="shared" si="11"/>
        <v>41.874462596732585</v>
      </c>
      <c r="W23" s="200">
        <v>270</v>
      </c>
      <c r="X23" s="200">
        <v>177</v>
      </c>
      <c r="Y23" s="215">
        <f t="shared" si="13"/>
        <v>65.555555555555557</v>
      </c>
      <c r="Z23" s="200">
        <v>260</v>
      </c>
      <c r="AA23" s="200">
        <v>170</v>
      </c>
      <c r="AB23" s="215">
        <f t="shared" si="15"/>
        <v>65.384615384615387</v>
      </c>
      <c r="AC23" s="89"/>
      <c r="AD23" s="90"/>
      <c r="AE23" s="90"/>
      <c r="AF23" s="90"/>
    </row>
    <row r="24" spans="1:32" s="91" customFormat="1" ht="18" customHeight="1">
      <c r="A24" s="140" t="s">
        <v>63</v>
      </c>
      <c r="B24" s="200">
        <v>8245</v>
      </c>
      <c r="C24" s="200">
        <v>8249</v>
      </c>
      <c r="D24" s="215">
        <f t="shared" si="16"/>
        <v>100.04851425106125</v>
      </c>
      <c r="E24" s="200">
        <v>774</v>
      </c>
      <c r="F24" s="200">
        <v>828</v>
      </c>
      <c r="G24" s="215">
        <f t="shared" si="1"/>
        <v>106.9767441860465</v>
      </c>
      <c r="H24" s="200">
        <v>643</v>
      </c>
      <c r="I24" s="200">
        <v>301</v>
      </c>
      <c r="J24" s="215">
        <f t="shared" si="3"/>
        <v>46.81181959564541</v>
      </c>
      <c r="K24" s="200">
        <v>83</v>
      </c>
      <c r="L24" s="200">
        <v>113</v>
      </c>
      <c r="M24" s="215">
        <f t="shared" si="5"/>
        <v>136.14457831325302</v>
      </c>
      <c r="N24" s="200">
        <v>75</v>
      </c>
      <c r="O24" s="200">
        <v>63</v>
      </c>
      <c r="P24" s="215">
        <f t="shared" si="7"/>
        <v>84</v>
      </c>
      <c r="Q24" s="200">
        <v>754</v>
      </c>
      <c r="R24" s="200">
        <v>779</v>
      </c>
      <c r="S24" s="215">
        <f t="shared" si="9"/>
        <v>103.31564986737401</v>
      </c>
      <c r="T24" s="200">
        <v>7909</v>
      </c>
      <c r="U24" s="153">
        <v>6811</v>
      </c>
      <c r="V24" s="215">
        <f t="shared" si="11"/>
        <v>86.117081805537993</v>
      </c>
      <c r="W24" s="200">
        <v>507</v>
      </c>
      <c r="X24" s="200">
        <v>292</v>
      </c>
      <c r="Y24" s="215">
        <f t="shared" si="13"/>
        <v>57.593688362919139</v>
      </c>
      <c r="Z24" s="200">
        <v>423</v>
      </c>
      <c r="AA24" s="200">
        <v>266</v>
      </c>
      <c r="AB24" s="215">
        <f t="shared" si="15"/>
        <v>62.884160756501181</v>
      </c>
      <c r="AC24" s="89"/>
      <c r="AD24" s="90"/>
      <c r="AE24" s="90"/>
      <c r="AF24" s="90"/>
    </row>
    <row r="25" spans="1:32" s="91" customFormat="1" ht="18" customHeight="1">
      <c r="A25" s="140" t="s">
        <v>64</v>
      </c>
      <c r="B25" s="200">
        <v>3072</v>
      </c>
      <c r="C25" s="200">
        <v>2618</v>
      </c>
      <c r="D25" s="215">
        <f t="shared" si="16"/>
        <v>85.221354166666657</v>
      </c>
      <c r="E25" s="200">
        <v>1358</v>
      </c>
      <c r="F25" s="200">
        <v>1365</v>
      </c>
      <c r="G25" s="215">
        <f t="shared" si="1"/>
        <v>100.51546391752578</v>
      </c>
      <c r="H25" s="200">
        <v>870</v>
      </c>
      <c r="I25" s="200">
        <v>562</v>
      </c>
      <c r="J25" s="215">
        <f t="shared" si="3"/>
        <v>64.597701149425291</v>
      </c>
      <c r="K25" s="200">
        <v>206</v>
      </c>
      <c r="L25" s="200">
        <v>307</v>
      </c>
      <c r="M25" s="215">
        <f t="shared" si="5"/>
        <v>149.02912621359224</v>
      </c>
      <c r="N25" s="200">
        <v>85</v>
      </c>
      <c r="O25" s="200">
        <v>63</v>
      </c>
      <c r="P25" s="215">
        <f t="shared" si="7"/>
        <v>74.117647058823536</v>
      </c>
      <c r="Q25" s="200">
        <v>1335</v>
      </c>
      <c r="R25" s="200">
        <v>1353</v>
      </c>
      <c r="S25" s="215">
        <f t="shared" si="9"/>
        <v>101.34831460674157</v>
      </c>
      <c r="T25" s="200">
        <v>1834</v>
      </c>
      <c r="U25" s="153">
        <v>565</v>
      </c>
      <c r="V25" s="215">
        <f t="shared" si="11"/>
        <v>30.806979280261721</v>
      </c>
      <c r="W25" s="200">
        <v>856</v>
      </c>
      <c r="X25" s="200">
        <v>483</v>
      </c>
      <c r="Y25" s="215">
        <f t="shared" si="13"/>
        <v>56.425233644859816</v>
      </c>
      <c r="Z25" s="200">
        <v>783</v>
      </c>
      <c r="AA25" s="200">
        <v>443</v>
      </c>
      <c r="AB25" s="215">
        <f t="shared" si="15"/>
        <v>56.577266922094502</v>
      </c>
      <c r="AC25" s="89"/>
      <c r="AD25" s="90"/>
      <c r="AE25" s="90"/>
      <c r="AF25" s="90"/>
    </row>
    <row r="26" spans="1:32" ht="18" customHeight="1">
      <c r="B26" s="94"/>
      <c r="E26" s="94"/>
      <c r="W26"/>
      <c r="X26" s="311"/>
      <c r="Y26" s="311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65"/>
  <sheetViews>
    <sheetView view="pageBreakPreview" zoomScale="87" zoomScaleNormal="75" zoomScaleSheetLayoutView="87" workbookViewId="0">
      <selection activeCell="M14" sqref="M14"/>
    </sheetView>
  </sheetViews>
  <sheetFormatPr defaultRowHeight="14.25"/>
  <cols>
    <col min="1" max="1" width="18.28515625" style="44" customWidth="1"/>
    <col min="2" max="2" width="9.7109375" style="44" customWidth="1"/>
    <col min="3" max="3" width="11" style="44" customWidth="1"/>
    <col min="4" max="4" width="7" style="44" customWidth="1"/>
    <col min="5" max="6" width="9.7109375" style="44" customWidth="1"/>
    <col min="7" max="7" width="6.7109375" style="44" customWidth="1"/>
    <col min="8" max="9" width="9.7109375" style="44" customWidth="1"/>
    <col min="10" max="10" width="7.42578125" style="44" customWidth="1"/>
    <col min="11" max="12" width="9.7109375" style="44" customWidth="1"/>
    <col min="13" max="13" width="8" style="44" customWidth="1"/>
    <col min="14" max="15" width="6.85546875" style="44" customWidth="1"/>
    <col min="16" max="16" width="9.140625" style="44" customWidth="1"/>
    <col min="17" max="18" width="8.7109375" style="44" customWidth="1"/>
    <col min="19" max="19" width="7.7109375" style="44" customWidth="1"/>
    <col min="20" max="21" width="8.7109375" style="44" customWidth="1"/>
    <col min="22" max="22" width="7.7109375" style="44" customWidth="1"/>
    <col min="23" max="23" width="8.28515625" style="44" customWidth="1"/>
    <col min="24" max="24" width="8.42578125" style="44" customWidth="1"/>
    <col min="25" max="25" width="9.7109375" style="44" customWidth="1"/>
    <col min="26" max="28" width="8.7109375" style="44" customWidth="1"/>
    <col min="29" max="16384" width="9.140625" style="44"/>
  </cols>
  <sheetData>
    <row r="1" spans="1:32" s="26" customFormat="1" ht="54.75" customHeight="1">
      <c r="B1" s="239" t="s">
        <v>93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5"/>
      <c r="O1" s="25"/>
      <c r="P1" s="25"/>
      <c r="Q1" s="25"/>
      <c r="R1" s="25"/>
      <c r="S1" s="25"/>
      <c r="T1" s="25"/>
      <c r="U1" s="25"/>
      <c r="V1" s="25"/>
      <c r="W1" s="25"/>
      <c r="X1" s="235"/>
      <c r="Y1" s="235"/>
      <c r="Z1" s="108"/>
      <c r="AB1" s="134" t="s">
        <v>23</v>
      </c>
    </row>
    <row r="2" spans="1:32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22" t="s">
        <v>6</v>
      </c>
      <c r="N2" s="122"/>
      <c r="O2" s="27"/>
      <c r="P2" s="27"/>
      <c r="Q2" s="28"/>
      <c r="R2" s="28"/>
      <c r="S2" s="28"/>
      <c r="T2" s="28"/>
      <c r="U2" s="28"/>
      <c r="V2" s="28"/>
      <c r="X2" s="240"/>
      <c r="Y2" s="240"/>
      <c r="Z2" s="234" t="s">
        <v>6</v>
      </c>
      <c r="AA2" s="234"/>
    </row>
    <row r="3" spans="1:32" s="31" customFormat="1" ht="67.5" customHeight="1">
      <c r="A3" s="241"/>
      <c r="B3" s="231" t="s">
        <v>33</v>
      </c>
      <c r="C3" s="231"/>
      <c r="D3" s="231"/>
      <c r="E3" s="231" t="s">
        <v>34</v>
      </c>
      <c r="F3" s="231"/>
      <c r="G3" s="231"/>
      <c r="H3" s="231" t="s">
        <v>20</v>
      </c>
      <c r="I3" s="231"/>
      <c r="J3" s="231"/>
      <c r="K3" s="231" t="s">
        <v>11</v>
      </c>
      <c r="L3" s="231"/>
      <c r="M3" s="231"/>
      <c r="N3" s="231" t="s">
        <v>12</v>
      </c>
      <c r="O3" s="231"/>
      <c r="P3" s="231"/>
      <c r="Q3" s="236" t="s">
        <v>10</v>
      </c>
      <c r="R3" s="237"/>
      <c r="S3" s="238"/>
      <c r="T3" s="231" t="s">
        <v>29</v>
      </c>
      <c r="U3" s="231"/>
      <c r="V3" s="231"/>
      <c r="W3" s="231" t="s">
        <v>13</v>
      </c>
      <c r="X3" s="231"/>
      <c r="Y3" s="231"/>
      <c r="Z3" s="231" t="s">
        <v>17</v>
      </c>
      <c r="AA3" s="231"/>
      <c r="AB3" s="231"/>
    </row>
    <row r="4" spans="1:32" s="32" customFormat="1" ht="19.5" customHeight="1">
      <c r="A4" s="241"/>
      <c r="B4" s="232" t="s">
        <v>26</v>
      </c>
      <c r="C4" s="232" t="s">
        <v>65</v>
      </c>
      <c r="D4" s="233" t="s">
        <v>3</v>
      </c>
      <c r="E4" s="232" t="s">
        <v>26</v>
      </c>
      <c r="F4" s="232" t="s">
        <v>65</v>
      </c>
      <c r="G4" s="233" t="s">
        <v>3</v>
      </c>
      <c r="H4" s="232" t="s">
        <v>26</v>
      </c>
      <c r="I4" s="232" t="s">
        <v>65</v>
      </c>
      <c r="J4" s="233" t="s">
        <v>3</v>
      </c>
      <c r="K4" s="232" t="s">
        <v>26</v>
      </c>
      <c r="L4" s="232" t="s">
        <v>65</v>
      </c>
      <c r="M4" s="233" t="s">
        <v>3</v>
      </c>
      <c r="N4" s="232" t="s">
        <v>26</v>
      </c>
      <c r="O4" s="232" t="s">
        <v>65</v>
      </c>
      <c r="P4" s="233" t="s">
        <v>3</v>
      </c>
      <c r="Q4" s="232" t="s">
        <v>26</v>
      </c>
      <c r="R4" s="232" t="s">
        <v>65</v>
      </c>
      <c r="S4" s="233" t="s">
        <v>3</v>
      </c>
      <c r="T4" s="232" t="s">
        <v>26</v>
      </c>
      <c r="U4" s="232" t="s">
        <v>65</v>
      </c>
      <c r="V4" s="233" t="s">
        <v>3</v>
      </c>
      <c r="W4" s="232" t="s">
        <v>26</v>
      </c>
      <c r="X4" s="232" t="s">
        <v>65</v>
      </c>
      <c r="Y4" s="233" t="s">
        <v>3</v>
      </c>
      <c r="Z4" s="232" t="s">
        <v>26</v>
      </c>
      <c r="AA4" s="232" t="s">
        <v>65</v>
      </c>
      <c r="AB4" s="233" t="s">
        <v>3</v>
      </c>
    </row>
    <row r="5" spans="1:32" s="32" customFormat="1" ht="15.75" customHeight="1">
      <c r="A5" s="241"/>
      <c r="B5" s="232"/>
      <c r="C5" s="232"/>
      <c r="D5" s="233"/>
      <c r="E5" s="232"/>
      <c r="F5" s="232"/>
      <c r="G5" s="233"/>
      <c r="H5" s="232"/>
      <c r="I5" s="232"/>
      <c r="J5" s="233"/>
      <c r="K5" s="232"/>
      <c r="L5" s="232"/>
      <c r="M5" s="233"/>
      <c r="N5" s="232"/>
      <c r="O5" s="232"/>
      <c r="P5" s="233"/>
      <c r="Q5" s="232"/>
      <c r="R5" s="232"/>
      <c r="S5" s="233"/>
      <c r="T5" s="232"/>
      <c r="U5" s="232"/>
      <c r="V5" s="233"/>
      <c r="W5" s="232"/>
      <c r="X5" s="232"/>
      <c r="Y5" s="233"/>
      <c r="Z5" s="232"/>
      <c r="AA5" s="232"/>
      <c r="AB5" s="233"/>
    </row>
    <row r="6" spans="1:32" s="111" customFormat="1" ht="11.25" customHeight="1">
      <c r="A6" s="109" t="s">
        <v>4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  <c r="W6" s="110">
        <v>22</v>
      </c>
      <c r="X6" s="110">
        <v>23</v>
      </c>
      <c r="Y6" s="110">
        <v>24</v>
      </c>
      <c r="Z6" s="110">
        <v>25</v>
      </c>
      <c r="AA6" s="110">
        <v>26</v>
      </c>
      <c r="AB6" s="110">
        <v>27</v>
      </c>
    </row>
    <row r="7" spans="1:32" s="37" customFormat="1" ht="18" customHeight="1">
      <c r="A7" s="139" t="s">
        <v>47</v>
      </c>
      <c r="B7" s="159">
        <f>SUM(B8:B24)</f>
        <v>18573</v>
      </c>
      <c r="C7" s="159">
        <f>SUM(C8:C24)</f>
        <v>16434</v>
      </c>
      <c r="D7" s="160">
        <f>C7/B7*100</f>
        <v>88.48328218381522</v>
      </c>
      <c r="E7" s="159">
        <f>SUM(E8:E24)</f>
        <v>4719</v>
      </c>
      <c r="F7" s="159">
        <f>SUM(F8:F24)</f>
        <v>4918</v>
      </c>
      <c r="G7" s="160">
        <f>F7/E7*100</f>
        <v>104.21699512608605</v>
      </c>
      <c r="H7" s="159">
        <f>SUM(H8:H24)</f>
        <v>1011</v>
      </c>
      <c r="I7" s="159">
        <f>SUM(I8:I24)</f>
        <v>993</v>
      </c>
      <c r="J7" s="160">
        <f>I7/H7*100</f>
        <v>98.219584569732945</v>
      </c>
      <c r="K7" s="159">
        <f>SUM(K8:K24)</f>
        <v>419</v>
      </c>
      <c r="L7" s="159">
        <f>SUM(L8:L24)</f>
        <v>478</v>
      </c>
      <c r="M7" s="160">
        <f>L7/K7*100</f>
        <v>114.08114558472553</v>
      </c>
      <c r="N7" s="159">
        <f>SUM(N8:N24)</f>
        <v>412</v>
      </c>
      <c r="O7" s="159">
        <f>SUM(O8:O24)</f>
        <v>84</v>
      </c>
      <c r="P7" s="160">
        <f>O7/N7*100</f>
        <v>20.388349514563107</v>
      </c>
      <c r="Q7" s="159">
        <f>SUM(Q8:Q24)</f>
        <v>4534</v>
      </c>
      <c r="R7" s="159">
        <f>SUM(R8:R24)</f>
        <v>4714</v>
      </c>
      <c r="S7" s="160">
        <f>R7/Q7*100</f>
        <v>103.97000441111601</v>
      </c>
      <c r="T7" s="159">
        <f>SUM(T8:T24)</f>
        <v>15385</v>
      </c>
      <c r="U7" s="159">
        <f>SUM(U8:U24)</f>
        <v>9751</v>
      </c>
      <c r="V7" s="160">
        <f>U7/T7*100</f>
        <v>63.379915502112446</v>
      </c>
      <c r="W7" s="159">
        <f>SUM(W8:W24)</f>
        <v>2536</v>
      </c>
      <c r="X7" s="159">
        <f>SUM(X8:X24)</f>
        <v>1949</v>
      </c>
      <c r="Y7" s="160">
        <f>X7/W7*100</f>
        <v>76.853312302839115</v>
      </c>
      <c r="Z7" s="159">
        <f>SUM(Z8:Z24)</f>
        <v>2290</v>
      </c>
      <c r="AA7" s="159">
        <f>SUM(AA8:AA24)</f>
        <v>1781</v>
      </c>
      <c r="AB7" s="160">
        <f>AA7/Z7*100</f>
        <v>77.772925764192138</v>
      </c>
      <c r="AC7" s="36"/>
      <c r="AF7" s="40"/>
    </row>
    <row r="8" spans="1:32" s="40" customFormat="1" ht="18" customHeight="1">
      <c r="A8" s="140" t="s">
        <v>48</v>
      </c>
      <c r="B8" s="200">
        <v>536</v>
      </c>
      <c r="C8" s="200">
        <v>431</v>
      </c>
      <c r="D8" s="201">
        <f t="shared" ref="D8:D24" si="0">C8/B8*100</f>
        <v>80.410447761194021</v>
      </c>
      <c r="E8" s="200">
        <v>119</v>
      </c>
      <c r="F8" s="200">
        <v>101</v>
      </c>
      <c r="G8" s="201">
        <f t="shared" ref="G8:G24" si="1">F8/E8*100</f>
        <v>84.87394957983193</v>
      </c>
      <c r="H8" s="200">
        <v>17</v>
      </c>
      <c r="I8" s="200">
        <v>28</v>
      </c>
      <c r="J8" s="201">
        <f t="shared" ref="J8:J24" si="2">I8/H8*100</f>
        <v>164.70588235294116</v>
      </c>
      <c r="K8" s="200">
        <v>2</v>
      </c>
      <c r="L8" s="200">
        <v>6</v>
      </c>
      <c r="M8" s="201">
        <f t="shared" ref="M8:M24" si="3">L8/K8*100</f>
        <v>300</v>
      </c>
      <c r="N8" s="200">
        <v>7</v>
      </c>
      <c r="O8" s="200">
        <v>0</v>
      </c>
      <c r="P8" s="201">
        <f>O8/N8*100</f>
        <v>0</v>
      </c>
      <c r="Q8" s="202">
        <v>116</v>
      </c>
      <c r="R8" s="202">
        <v>92</v>
      </c>
      <c r="S8" s="201">
        <f t="shared" ref="S8:S24" si="4">R8/Q8*100</f>
        <v>79.310344827586206</v>
      </c>
      <c r="T8" s="200">
        <v>434</v>
      </c>
      <c r="U8" s="200">
        <v>192</v>
      </c>
      <c r="V8" s="201">
        <f t="shared" ref="V8:V24" si="5">U8/T8*100</f>
        <v>44.23963133640553</v>
      </c>
      <c r="W8" s="200">
        <v>64</v>
      </c>
      <c r="X8" s="200">
        <v>42</v>
      </c>
      <c r="Y8" s="201">
        <f t="shared" ref="Y8:Y24" si="6">X8/W8*100</f>
        <v>65.625</v>
      </c>
      <c r="Z8" s="200">
        <v>53</v>
      </c>
      <c r="AA8" s="200">
        <v>40</v>
      </c>
      <c r="AB8" s="201">
        <f t="shared" ref="AB8:AB24" si="7">AA8/Z8*100</f>
        <v>75.471698113207552</v>
      </c>
      <c r="AC8" s="36"/>
      <c r="AD8" s="39"/>
    </row>
    <row r="9" spans="1:32" s="41" customFormat="1" ht="18" customHeight="1">
      <c r="A9" s="140" t="s">
        <v>49</v>
      </c>
      <c r="B9" s="200">
        <v>3117</v>
      </c>
      <c r="C9" s="200">
        <v>3032</v>
      </c>
      <c r="D9" s="201">
        <f t="shared" si="0"/>
        <v>97.27301892845685</v>
      </c>
      <c r="E9" s="200">
        <v>856</v>
      </c>
      <c r="F9" s="200">
        <v>1036</v>
      </c>
      <c r="G9" s="201">
        <f t="shared" si="1"/>
        <v>121.02803738317758</v>
      </c>
      <c r="H9" s="200">
        <v>90</v>
      </c>
      <c r="I9" s="200">
        <v>76</v>
      </c>
      <c r="J9" s="201">
        <f t="shared" si="2"/>
        <v>84.444444444444443</v>
      </c>
      <c r="K9" s="200">
        <v>52</v>
      </c>
      <c r="L9" s="200">
        <v>50</v>
      </c>
      <c r="M9" s="201">
        <f t="shared" si="3"/>
        <v>96.15384615384616</v>
      </c>
      <c r="N9" s="200">
        <v>59</v>
      </c>
      <c r="O9" s="200">
        <v>16</v>
      </c>
      <c r="P9" s="201">
        <f t="shared" ref="P9:P24" si="8">O9/N9*100</f>
        <v>27.118644067796609</v>
      </c>
      <c r="Q9" s="202">
        <v>823</v>
      </c>
      <c r="R9" s="202">
        <v>991</v>
      </c>
      <c r="S9" s="201">
        <f t="shared" si="4"/>
        <v>120.41312272174969</v>
      </c>
      <c r="T9" s="200">
        <v>2706</v>
      </c>
      <c r="U9" s="200">
        <v>2149</v>
      </c>
      <c r="V9" s="201">
        <f t="shared" si="5"/>
        <v>79.416112342941616</v>
      </c>
      <c r="W9" s="200">
        <v>507</v>
      </c>
      <c r="X9" s="200">
        <v>470</v>
      </c>
      <c r="Y9" s="201">
        <f t="shared" si="6"/>
        <v>92.70216962524654</v>
      </c>
      <c r="Z9" s="200">
        <v>453</v>
      </c>
      <c r="AA9" s="200">
        <v>420</v>
      </c>
      <c r="AB9" s="201">
        <f t="shared" si="7"/>
        <v>92.715231788079464</v>
      </c>
      <c r="AC9" s="36"/>
      <c r="AD9" s="39"/>
    </row>
    <row r="10" spans="1:32" s="40" customFormat="1" ht="18" customHeight="1">
      <c r="A10" s="140" t="s">
        <v>50</v>
      </c>
      <c r="B10" s="200">
        <v>357</v>
      </c>
      <c r="C10" s="200">
        <v>264</v>
      </c>
      <c r="D10" s="201">
        <f t="shared" si="0"/>
        <v>73.94957983193278</v>
      </c>
      <c r="E10" s="200">
        <v>100</v>
      </c>
      <c r="F10" s="200">
        <v>71</v>
      </c>
      <c r="G10" s="201">
        <f t="shared" si="1"/>
        <v>71</v>
      </c>
      <c r="H10" s="200">
        <v>30</v>
      </c>
      <c r="I10" s="200">
        <v>15</v>
      </c>
      <c r="J10" s="201">
        <f t="shared" si="2"/>
        <v>50</v>
      </c>
      <c r="K10" s="200">
        <v>12</v>
      </c>
      <c r="L10" s="200">
        <v>5</v>
      </c>
      <c r="M10" s="201">
        <f t="shared" si="3"/>
        <v>41.666666666666671</v>
      </c>
      <c r="N10" s="200">
        <v>7</v>
      </c>
      <c r="O10" s="200">
        <v>0</v>
      </c>
      <c r="P10" s="201">
        <f t="shared" si="8"/>
        <v>0</v>
      </c>
      <c r="Q10" s="202">
        <v>95</v>
      </c>
      <c r="R10" s="202">
        <v>60</v>
      </c>
      <c r="S10" s="201">
        <f t="shared" si="4"/>
        <v>63.157894736842103</v>
      </c>
      <c r="T10" s="200">
        <v>272</v>
      </c>
      <c r="U10" s="200">
        <v>133</v>
      </c>
      <c r="V10" s="201">
        <f t="shared" si="5"/>
        <v>48.897058823529413</v>
      </c>
      <c r="W10" s="200">
        <v>52</v>
      </c>
      <c r="X10" s="200">
        <v>30</v>
      </c>
      <c r="Y10" s="201">
        <f t="shared" si="6"/>
        <v>57.692307692307686</v>
      </c>
      <c r="Z10" s="200">
        <v>48</v>
      </c>
      <c r="AA10" s="200">
        <v>28</v>
      </c>
      <c r="AB10" s="201">
        <f t="shared" si="7"/>
        <v>58.333333333333336</v>
      </c>
      <c r="AC10" s="36"/>
      <c r="AD10" s="39"/>
    </row>
    <row r="11" spans="1:32" s="40" customFormat="1" ht="18" customHeight="1">
      <c r="A11" s="140" t="s">
        <v>51</v>
      </c>
      <c r="B11" s="200">
        <v>302</v>
      </c>
      <c r="C11" s="200">
        <v>411</v>
      </c>
      <c r="D11" s="201">
        <f t="shared" si="0"/>
        <v>136.09271523178808</v>
      </c>
      <c r="E11" s="200">
        <v>200</v>
      </c>
      <c r="F11" s="200">
        <v>307</v>
      </c>
      <c r="G11" s="201">
        <f t="shared" si="1"/>
        <v>153.5</v>
      </c>
      <c r="H11" s="200">
        <v>26</v>
      </c>
      <c r="I11" s="200">
        <v>39</v>
      </c>
      <c r="J11" s="201">
        <f t="shared" si="2"/>
        <v>150</v>
      </c>
      <c r="K11" s="200">
        <v>16</v>
      </c>
      <c r="L11" s="200">
        <v>29</v>
      </c>
      <c r="M11" s="201">
        <f t="shared" si="3"/>
        <v>181.25</v>
      </c>
      <c r="N11" s="200">
        <v>8</v>
      </c>
      <c r="O11" s="200">
        <v>3</v>
      </c>
      <c r="P11" s="201">
        <f t="shared" si="8"/>
        <v>37.5</v>
      </c>
      <c r="Q11" s="202">
        <v>192</v>
      </c>
      <c r="R11" s="202">
        <v>290</v>
      </c>
      <c r="S11" s="201">
        <f t="shared" si="4"/>
        <v>151.04166666666669</v>
      </c>
      <c r="T11" s="200">
        <v>205</v>
      </c>
      <c r="U11" s="200">
        <v>148</v>
      </c>
      <c r="V11" s="201">
        <f t="shared" si="5"/>
        <v>72.195121951219505</v>
      </c>
      <c r="W11" s="200">
        <v>105</v>
      </c>
      <c r="X11" s="200">
        <v>142</v>
      </c>
      <c r="Y11" s="201">
        <f t="shared" si="6"/>
        <v>135.23809523809524</v>
      </c>
      <c r="Z11" s="200">
        <v>100</v>
      </c>
      <c r="AA11" s="200">
        <v>136</v>
      </c>
      <c r="AB11" s="201">
        <f t="shared" si="7"/>
        <v>136</v>
      </c>
      <c r="AC11" s="36"/>
      <c r="AD11" s="39"/>
    </row>
    <row r="12" spans="1:32" s="40" customFormat="1" ht="18" customHeight="1">
      <c r="A12" s="140" t="s">
        <v>52</v>
      </c>
      <c r="B12" s="200">
        <v>650</v>
      </c>
      <c r="C12" s="200">
        <v>383</v>
      </c>
      <c r="D12" s="201">
        <f t="shared" si="0"/>
        <v>58.92307692307692</v>
      </c>
      <c r="E12" s="200">
        <v>204</v>
      </c>
      <c r="F12" s="200">
        <v>160</v>
      </c>
      <c r="G12" s="201">
        <f t="shared" si="1"/>
        <v>78.431372549019613</v>
      </c>
      <c r="H12" s="200">
        <v>45</v>
      </c>
      <c r="I12" s="200">
        <v>30</v>
      </c>
      <c r="J12" s="201">
        <f t="shared" si="2"/>
        <v>66.666666666666657</v>
      </c>
      <c r="K12" s="200">
        <v>17</v>
      </c>
      <c r="L12" s="200">
        <v>17</v>
      </c>
      <c r="M12" s="201">
        <f t="shared" si="3"/>
        <v>100</v>
      </c>
      <c r="N12" s="200">
        <v>47</v>
      </c>
      <c r="O12" s="200">
        <v>0</v>
      </c>
      <c r="P12" s="201">
        <f t="shared" si="8"/>
        <v>0</v>
      </c>
      <c r="Q12" s="202">
        <v>178</v>
      </c>
      <c r="R12" s="202">
        <v>157</v>
      </c>
      <c r="S12" s="201">
        <f t="shared" si="4"/>
        <v>88.202247191011239</v>
      </c>
      <c r="T12" s="200">
        <v>371</v>
      </c>
      <c r="U12" s="200">
        <v>236</v>
      </c>
      <c r="V12" s="201">
        <f t="shared" si="5"/>
        <v>63.611859838274931</v>
      </c>
      <c r="W12" s="200">
        <v>90</v>
      </c>
      <c r="X12" s="200">
        <v>74</v>
      </c>
      <c r="Y12" s="201">
        <f t="shared" si="6"/>
        <v>82.222222222222214</v>
      </c>
      <c r="Z12" s="200">
        <v>85</v>
      </c>
      <c r="AA12" s="200">
        <v>72</v>
      </c>
      <c r="AB12" s="201">
        <f t="shared" si="7"/>
        <v>84.705882352941174</v>
      </c>
      <c r="AC12" s="36"/>
      <c r="AD12" s="39"/>
    </row>
    <row r="13" spans="1:32" s="40" customFormat="1" ht="18" customHeight="1">
      <c r="A13" s="140" t="s">
        <v>53</v>
      </c>
      <c r="B13" s="200">
        <v>1089</v>
      </c>
      <c r="C13" s="200">
        <v>996</v>
      </c>
      <c r="D13" s="201">
        <f t="shared" si="0"/>
        <v>91.460055096418742</v>
      </c>
      <c r="E13" s="200">
        <v>219</v>
      </c>
      <c r="F13" s="200">
        <v>262</v>
      </c>
      <c r="G13" s="201">
        <f t="shared" si="1"/>
        <v>119.63470319634703</v>
      </c>
      <c r="H13" s="200">
        <v>52</v>
      </c>
      <c r="I13" s="200">
        <v>59</v>
      </c>
      <c r="J13" s="201">
        <f t="shared" si="2"/>
        <v>113.46153846153845</v>
      </c>
      <c r="K13" s="200">
        <v>14</v>
      </c>
      <c r="L13" s="200">
        <v>32</v>
      </c>
      <c r="M13" s="201">
        <f t="shared" si="3"/>
        <v>228.57142857142856</v>
      </c>
      <c r="N13" s="200">
        <v>21</v>
      </c>
      <c r="O13" s="200">
        <v>3</v>
      </c>
      <c r="P13" s="201">
        <f t="shared" si="8"/>
        <v>14.285714285714285</v>
      </c>
      <c r="Q13" s="202">
        <v>215</v>
      </c>
      <c r="R13" s="202">
        <v>256</v>
      </c>
      <c r="S13" s="201">
        <f t="shared" si="4"/>
        <v>119.06976744186046</v>
      </c>
      <c r="T13" s="200">
        <v>894</v>
      </c>
      <c r="U13" s="200">
        <v>388</v>
      </c>
      <c r="V13" s="201">
        <f t="shared" si="5"/>
        <v>43.400447427293066</v>
      </c>
      <c r="W13" s="200">
        <v>111</v>
      </c>
      <c r="X13" s="200">
        <v>88</v>
      </c>
      <c r="Y13" s="201">
        <f t="shared" si="6"/>
        <v>79.27927927927928</v>
      </c>
      <c r="Z13" s="200">
        <v>106</v>
      </c>
      <c r="AA13" s="200">
        <v>83</v>
      </c>
      <c r="AB13" s="201">
        <f t="shared" si="7"/>
        <v>78.301886792452834</v>
      </c>
      <c r="AC13" s="36"/>
      <c r="AD13" s="39"/>
    </row>
    <row r="14" spans="1:32" s="40" customFormat="1" ht="18" customHeight="1">
      <c r="A14" s="140" t="s">
        <v>54</v>
      </c>
      <c r="B14" s="200">
        <v>822</v>
      </c>
      <c r="C14" s="200">
        <v>714</v>
      </c>
      <c r="D14" s="201">
        <f t="shared" si="0"/>
        <v>86.861313868613138</v>
      </c>
      <c r="E14" s="200">
        <v>189</v>
      </c>
      <c r="F14" s="200">
        <v>217</v>
      </c>
      <c r="G14" s="201">
        <f t="shared" si="1"/>
        <v>114.81481481481481</v>
      </c>
      <c r="H14" s="200">
        <v>52</v>
      </c>
      <c r="I14" s="200">
        <v>54</v>
      </c>
      <c r="J14" s="201">
        <f t="shared" si="2"/>
        <v>103.84615384615385</v>
      </c>
      <c r="K14" s="200">
        <v>22</v>
      </c>
      <c r="L14" s="200">
        <v>25</v>
      </c>
      <c r="M14" s="201">
        <f t="shared" si="3"/>
        <v>113.63636363636364</v>
      </c>
      <c r="N14" s="200">
        <v>1</v>
      </c>
      <c r="O14" s="200">
        <v>1</v>
      </c>
      <c r="P14" s="201">
        <f t="shared" si="8"/>
        <v>100</v>
      </c>
      <c r="Q14" s="202">
        <v>186</v>
      </c>
      <c r="R14" s="202">
        <v>205</v>
      </c>
      <c r="S14" s="201">
        <f t="shared" si="4"/>
        <v>110.21505376344085</v>
      </c>
      <c r="T14" s="200">
        <v>693</v>
      </c>
      <c r="U14" s="200">
        <v>415</v>
      </c>
      <c r="V14" s="201">
        <f t="shared" si="5"/>
        <v>59.884559884559884</v>
      </c>
      <c r="W14" s="200">
        <v>86</v>
      </c>
      <c r="X14" s="200">
        <v>91</v>
      </c>
      <c r="Y14" s="201">
        <f t="shared" si="6"/>
        <v>105.81395348837211</v>
      </c>
      <c r="Z14" s="200">
        <v>72</v>
      </c>
      <c r="AA14" s="200">
        <v>79</v>
      </c>
      <c r="AB14" s="201">
        <f t="shared" si="7"/>
        <v>109.72222222222223</v>
      </c>
      <c r="AC14" s="36"/>
      <c r="AD14" s="39"/>
    </row>
    <row r="15" spans="1:32" s="40" customFormat="1" ht="18" customHeight="1">
      <c r="A15" s="140" t="s">
        <v>55</v>
      </c>
      <c r="B15" s="200">
        <v>785</v>
      </c>
      <c r="C15" s="200">
        <v>723</v>
      </c>
      <c r="D15" s="201">
        <f t="shared" si="0"/>
        <v>92.101910828025481</v>
      </c>
      <c r="E15" s="200">
        <v>329</v>
      </c>
      <c r="F15" s="200">
        <v>340</v>
      </c>
      <c r="G15" s="201">
        <f t="shared" si="1"/>
        <v>103.34346504559271</v>
      </c>
      <c r="H15" s="200">
        <v>52</v>
      </c>
      <c r="I15" s="200">
        <v>109</v>
      </c>
      <c r="J15" s="201">
        <f t="shared" si="2"/>
        <v>209.61538461538461</v>
      </c>
      <c r="K15" s="200">
        <v>45</v>
      </c>
      <c r="L15" s="200">
        <v>47</v>
      </c>
      <c r="M15" s="201">
        <f t="shared" si="3"/>
        <v>104.44444444444446</v>
      </c>
      <c r="N15" s="200">
        <v>20</v>
      </c>
      <c r="O15" s="200">
        <v>20</v>
      </c>
      <c r="P15" s="201">
        <f t="shared" si="8"/>
        <v>100</v>
      </c>
      <c r="Q15" s="202">
        <v>313</v>
      </c>
      <c r="R15" s="202">
        <v>327</v>
      </c>
      <c r="S15" s="201">
        <f t="shared" si="4"/>
        <v>104.47284345047922</v>
      </c>
      <c r="T15" s="200">
        <v>597</v>
      </c>
      <c r="U15" s="200">
        <v>163</v>
      </c>
      <c r="V15" s="201">
        <f t="shared" si="5"/>
        <v>27.303182579564488</v>
      </c>
      <c r="W15" s="200">
        <v>174</v>
      </c>
      <c r="X15" s="200">
        <v>93</v>
      </c>
      <c r="Y15" s="201">
        <f t="shared" si="6"/>
        <v>53.448275862068961</v>
      </c>
      <c r="Z15" s="200">
        <v>157</v>
      </c>
      <c r="AA15" s="200">
        <v>85</v>
      </c>
      <c r="AB15" s="201">
        <f t="shared" si="7"/>
        <v>54.140127388535028</v>
      </c>
      <c r="AC15" s="36"/>
      <c r="AD15" s="39"/>
    </row>
    <row r="16" spans="1:32" s="40" customFormat="1" ht="18" customHeight="1">
      <c r="A16" s="140" t="s">
        <v>56</v>
      </c>
      <c r="B16" s="200">
        <v>1001</v>
      </c>
      <c r="C16" s="200">
        <v>866</v>
      </c>
      <c r="D16" s="201">
        <f t="shared" si="0"/>
        <v>86.513486513486512</v>
      </c>
      <c r="E16" s="200">
        <v>341</v>
      </c>
      <c r="F16" s="200">
        <v>329</v>
      </c>
      <c r="G16" s="201">
        <f t="shared" si="1"/>
        <v>96.480938416422291</v>
      </c>
      <c r="H16" s="200">
        <v>75</v>
      </c>
      <c r="I16" s="200">
        <v>87</v>
      </c>
      <c r="J16" s="201">
        <f t="shared" si="2"/>
        <v>115.99999999999999</v>
      </c>
      <c r="K16" s="200">
        <v>25</v>
      </c>
      <c r="L16" s="200">
        <v>33</v>
      </c>
      <c r="M16" s="201">
        <f t="shared" si="3"/>
        <v>132</v>
      </c>
      <c r="N16" s="200">
        <v>10</v>
      </c>
      <c r="O16" s="200">
        <v>4</v>
      </c>
      <c r="P16" s="201">
        <f t="shared" si="8"/>
        <v>40</v>
      </c>
      <c r="Q16" s="202">
        <v>327</v>
      </c>
      <c r="R16" s="202">
        <v>309</v>
      </c>
      <c r="S16" s="201">
        <f t="shared" si="4"/>
        <v>94.495412844036693</v>
      </c>
      <c r="T16" s="200">
        <v>851</v>
      </c>
      <c r="U16" s="200">
        <v>597</v>
      </c>
      <c r="V16" s="201">
        <f t="shared" si="5"/>
        <v>70.152761457109278</v>
      </c>
      <c r="W16" s="200">
        <v>200</v>
      </c>
      <c r="X16" s="200">
        <v>87</v>
      </c>
      <c r="Y16" s="201">
        <f t="shared" si="6"/>
        <v>43.5</v>
      </c>
      <c r="Z16" s="200">
        <v>184</v>
      </c>
      <c r="AA16" s="200">
        <v>76</v>
      </c>
      <c r="AB16" s="201">
        <f t="shared" si="7"/>
        <v>41.304347826086953</v>
      </c>
      <c r="AC16" s="36"/>
      <c r="AD16" s="39"/>
    </row>
    <row r="17" spans="1:30" s="40" customFormat="1" ht="18" customHeight="1">
      <c r="A17" s="140" t="s">
        <v>57</v>
      </c>
      <c r="B17" s="200">
        <v>824</v>
      </c>
      <c r="C17" s="200">
        <v>755</v>
      </c>
      <c r="D17" s="201">
        <f t="shared" si="0"/>
        <v>91.626213592233015</v>
      </c>
      <c r="E17" s="200">
        <v>328</v>
      </c>
      <c r="F17" s="200">
        <v>286</v>
      </c>
      <c r="G17" s="201">
        <f t="shared" si="1"/>
        <v>87.195121951219505</v>
      </c>
      <c r="H17" s="200">
        <v>64</v>
      </c>
      <c r="I17" s="200">
        <v>79</v>
      </c>
      <c r="J17" s="201">
        <f t="shared" si="2"/>
        <v>123.4375</v>
      </c>
      <c r="K17" s="200">
        <v>33</v>
      </c>
      <c r="L17" s="200">
        <v>30</v>
      </c>
      <c r="M17" s="201">
        <f t="shared" si="3"/>
        <v>90.909090909090907</v>
      </c>
      <c r="N17" s="200">
        <v>11</v>
      </c>
      <c r="O17" s="200">
        <v>1</v>
      </c>
      <c r="P17" s="201">
        <f t="shared" si="8"/>
        <v>9.0909090909090917</v>
      </c>
      <c r="Q17" s="202">
        <v>320</v>
      </c>
      <c r="R17" s="202">
        <v>281</v>
      </c>
      <c r="S17" s="201">
        <f t="shared" si="4"/>
        <v>87.8125</v>
      </c>
      <c r="T17" s="200">
        <v>654</v>
      </c>
      <c r="U17" s="200">
        <v>338</v>
      </c>
      <c r="V17" s="201">
        <f t="shared" si="5"/>
        <v>51.681957186544345</v>
      </c>
      <c r="W17" s="200">
        <v>172</v>
      </c>
      <c r="X17" s="200">
        <v>113</v>
      </c>
      <c r="Y17" s="201">
        <f t="shared" si="6"/>
        <v>65.697674418604649</v>
      </c>
      <c r="Z17" s="200">
        <v>158</v>
      </c>
      <c r="AA17" s="200">
        <v>104</v>
      </c>
      <c r="AB17" s="201">
        <f t="shared" si="7"/>
        <v>65.822784810126578</v>
      </c>
      <c r="AC17" s="36"/>
      <c r="AD17" s="39"/>
    </row>
    <row r="18" spans="1:30" s="40" customFormat="1" ht="18" customHeight="1">
      <c r="A18" s="140" t="s">
        <v>58</v>
      </c>
      <c r="B18" s="200">
        <v>795</v>
      </c>
      <c r="C18" s="200">
        <v>711</v>
      </c>
      <c r="D18" s="201">
        <f t="shared" si="0"/>
        <v>89.433962264150949</v>
      </c>
      <c r="E18" s="200">
        <v>127</v>
      </c>
      <c r="F18" s="200">
        <v>119</v>
      </c>
      <c r="G18" s="201">
        <f t="shared" si="1"/>
        <v>93.7007874015748</v>
      </c>
      <c r="H18" s="200">
        <v>39</v>
      </c>
      <c r="I18" s="200">
        <v>23</v>
      </c>
      <c r="J18" s="201">
        <f t="shared" si="2"/>
        <v>58.974358974358978</v>
      </c>
      <c r="K18" s="200">
        <v>13</v>
      </c>
      <c r="L18" s="200">
        <v>9</v>
      </c>
      <c r="M18" s="201">
        <f t="shared" si="3"/>
        <v>69.230769230769226</v>
      </c>
      <c r="N18" s="200">
        <v>32</v>
      </c>
      <c r="O18" s="200">
        <v>8</v>
      </c>
      <c r="P18" s="201">
        <f t="shared" si="8"/>
        <v>25</v>
      </c>
      <c r="Q18" s="202">
        <v>122</v>
      </c>
      <c r="R18" s="202">
        <v>115</v>
      </c>
      <c r="S18" s="201">
        <f t="shared" si="4"/>
        <v>94.262295081967224</v>
      </c>
      <c r="T18" s="200">
        <v>720</v>
      </c>
      <c r="U18" s="200">
        <v>283</v>
      </c>
      <c r="V18" s="201">
        <f t="shared" si="5"/>
        <v>39.305555555555557</v>
      </c>
      <c r="W18" s="200">
        <v>67</v>
      </c>
      <c r="X18" s="200">
        <v>44</v>
      </c>
      <c r="Y18" s="201">
        <f t="shared" si="6"/>
        <v>65.671641791044777</v>
      </c>
      <c r="Z18" s="200">
        <v>60</v>
      </c>
      <c r="AA18" s="200">
        <v>40</v>
      </c>
      <c r="AB18" s="201">
        <f t="shared" si="7"/>
        <v>66.666666666666657</v>
      </c>
      <c r="AC18" s="36"/>
      <c r="AD18" s="39"/>
    </row>
    <row r="19" spans="1:30" s="40" customFormat="1" ht="18" customHeight="1">
      <c r="A19" s="140" t="s">
        <v>59</v>
      </c>
      <c r="B19" s="200">
        <v>1301</v>
      </c>
      <c r="C19" s="200">
        <v>1056</v>
      </c>
      <c r="D19" s="201">
        <f t="shared" si="0"/>
        <v>81.168332052267488</v>
      </c>
      <c r="E19" s="200">
        <v>282</v>
      </c>
      <c r="F19" s="200">
        <v>194</v>
      </c>
      <c r="G19" s="201">
        <f t="shared" si="1"/>
        <v>68.794326241134755</v>
      </c>
      <c r="H19" s="200">
        <v>87</v>
      </c>
      <c r="I19" s="200">
        <v>52</v>
      </c>
      <c r="J19" s="201">
        <f t="shared" si="2"/>
        <v>59.770114942528743</v>
      </c>
      <c r="K19" s="200">
        <v>37</v>
      </c>
      <c r="L19" s="200">
        <v>23</v>
      </c>
      <c r="M19" s="201">
        <f t="shared" si="3"/>
        <v>62.162162162162161</v>
      </c>
      <c r="N19" s="200">
        <v>69</v>
      </c>
      <c r="O19" s="200">
        <v>2</v>
      </c>
      <c r="P19" s="201">
        <f t="shared" si="8"/>
        <v>2.8985507246376812</v>
      </c>
      <c r="Q19" s="202">
        <v>273</v>
      </c>
      <c r="R19" s="202">
        <v>192</v>
      </c>
      <c r="S19" s="201">
        <f t="shared" si="4"/>
        <v>70.329670329670336</v>
      </c>
      <c r="T19" s="200">
        <v>1098</v>
      </c>
      <c r="U19" s="200">
        <v>899</v>
      </c>
      <c r="V19" s="201">
        <f t="shared" si="5"/>
        <v>81.876138433515479</v>
      </c>
      <c r="W19" s="200">
        <v>135</v>
      </c>
      <c r="X19" s="200">
        <v>64</v>
      </c>
      <c r="Y19" s="201">
        <f t="shared" si="6"/>
        <v>47.407407407407412</v>
      </c>
      <c r="Z19" s="200">
        <v>116</v>
      </c>
      <c r="AA19" s="200">
        <v>60</v>
      </c>
      <c r="AB19" s="201">
        <f t="shared" si="7"/>
        <v>51.724137931034484</v>
      </c>
      <c r="AC19" s="36"/>
      <c r="AD19" s="39"/>
    </row>
    <row r="20" spans="1:30" s="40" customFormat="1" ht="18" customHeight="1">
      <c r="A20" s="140" t="s">
        <v>60</v>
      </c>
      <c r="B20" s="200">
        <v>718</v>
      </c>
      <c r="C20" s="200">
        <v>375</v>
      </c>
      <c r="D20" s="201">
        <f t="shared" si="0"/>
        <v>52.228412256267411</v>
      </c>
      <c r="E20" s="200">
        <v>73</v>
      </c>
      <c r="F20" s="200">
        <v>56</v>
      </c>
      <c r="G20" s="201">
        <f t="shared" si="1"/>
        <v>76.712328767123282</v>
      </c>
      <c r="H20" s="200">
        <v>13</v>
      </c>
      <c r="I20" s="200">
        <v>20</v>
      </c>
      <c r="J20" s="201">
        <f t="shared" si="2"/>
        <v>153.84615384615387</v>
      </c>
      <c r="K20" s="200">
        <v>5</v>
      </c>
      <c r="L20" s="200">
        <v>5</v>
      </c>
      <c r="M20" s="201">
        <f t="shared" si="3"/>
        <v>100</v>
      </c>
      <c r="N20" s="200">
        <v>34</v>
      </c>
      <c r="O20" s="200">
        <v>2</v>
      </c>
      <c r="P20" s="201">
        <f t="shared" si="8"/>
        <v>5.8823529411764701</v>
      </c>
      <c r="Q20" s="202">
        <v>68</v>
      </c>
      <c r="R20" s="202">
        <v>55</v>
      </c>
      <c r="S20" s="201">
        <f t="shared" si="4"/>
        <v>80.882352941176478</v>
      </c>
      <c r="T20" s="200">
        <v>378</v>
      </c>
      <c r="U20" s="200">
        <v>241</v>
      </c>
      <c r="V20" s="201">
        <f t="shared" si="5"/>
        <v>63.756613756613753</v>
      </c>
      <c r="W20" s="200">
        <v>22</v>
      </c>
      <c r="X20" s="200">
        <v>25</v>
      </c>
      <c r="Y20" s="201">
        <f t="shared" si="6"/>
        <v>113.63636363636364</v>
      </c>
      <c r="Z20" s="200">
        <v>19</v>
      </c>
      <c r="AA20" s="200">
        <v>22</v>
      </c>
      <c r="AB20" s="201">
        <f t="shared" si="7"/>
        <v>115.78947368421053</v>
      </c>
      <c r="AC20" s="36"/>
      <c r="AD20" s="39"/>
    </row>
    <row r="21" spans="1:30" s="40" customFormat="1" ht="18" customHeight="1">
      <c r="A21" s="140" t="s">
        <v>61</v>
      </c>
      <c r="B21" s="200">
        <v>1212</v>
      </c>
      <c r="C21" s="200">
        <v>1020</v>
      </c>
      <c r="D21" s="201">
        <f t="shared" si="0"/>
        <v>84.158415841584159</v>
      </c>
      <c r="E21" s="200">
        <v>147</v>
      </c>
      <c r="F21" s="200">
        <v>135</v>
      </c>
      <c r="G21" s="201">
        <f t="shared" si="1"/>
        <v>91.83673469387756</v>
      </c>
      <c r="H21" s="200">
        <v>48</v>
      </c>
      <c r="I21" s="200">
        <v>24</v>
      </c>
      <c r="J21" s="201">
        <f t="shared" si="2"/>
        <v>50</v>
      </c>
      <c r="K21" s="200">
        <v>13</v>
      </c>
      <c r="L21" s="200">
        <v>12</v>
      </c>
      <c r="M21" s="201">
        <f t="shared" si="3"/>
        <v>92.307692307692307</v>
      </c>
      <c r="N21" s="200">
        <v>4</v>
      </c>
      <c r="O21" s="200">
        <v>0</v>
      </c>
      <c r="P21" s="201">
        <f t="shared" si="8"/>
        <v>0</v>
      </c>
      <c r="Q21" s="202">
        <v>139</v>
      </c>
      <c r="R21" s="202">
        <v>132</v>
      </c>
      <c r="S21" s="201">
        <f t="shared" si="4"/>
        <v>94.964028776978409</v>
      </c>
      <c r="T21" s="200">
        <v>1113</v>
      </c>
      <c r="U21" s="200">
        <v>854</v>
      </c>
      <c r="V21" s="201">
        <f t="shared" si="5"/>
        <v>76.729559748427675</v>
      </c>
      <c r="W21" s="200">
        <v>69</v>
      </c>
      <c r="X21" s="200">
        <v>50</v>
      </c>
      <c r="Y21" s="201">
        <f t="shared" si="6"/>
        <v>72.463768115942031</v>
      </c>
      <c r="Z21" s="200">
        <v>68</v>
      </c>
      <c r="AA21" s="200">
        <v>50</v>
      </c>
      <c r="AB21" s="201">
        <f t="shared" si="7"/>
        <v>73.529411764705884</v>
      </c>
      <c r="AC21" s="36"/>
      <c r="AD21" s="39"/>
    </row>
    <row r="22" spans="1:30" s="40" customFormat="1" ht="18" customHeight="1">
      <c r="A22" s="140" t="s">
        <v>62</v>
      </c>
      <c r="B22" s="200">
        <v>923</v>
      </c>
      <c r="C22" s="200">
        <v>826</v>
      </c>
      <c r="D22" s="201">
        <f t="shared" si="0"/>
        <v>89.490790899241603</v>
      </c>
      <c r="E22" s="200">
        <v>186</v>
      </c>
      <c r="F22" s="200">
        <v>210</v>
      </c>
      <c r="G22" s="201">
        <f t="shared" si="1"/>
        <v>112.90322580645163</v>
      </c>
      <c r="H22" s="200">
        <v>16</v>
      </c>
      <c r="I22" s="200">
        <v>45</v>
      </c>
      <c r="J22" s="201">
        <f t="shared" si="2"/>
        <v>281.25</v>
      </c>
      <c r="K22" s="200">
        <v>7</v>
      </c>
      <c r="L22" s="200">
        <v>29</v>
      </c>
      <c r="M22" s="201">
        <f t="shared" si="3"/>
        <v>414.28571428571433</v>
      </c>
      <c r="N22" s="200">
        <v>34</v>
      </c>
      <c r="O22" s="200">
        <v>3</v>
      </c>
      <c r="P22" s="201">
        <f t="shared" si="8"/>
        <v>8.8235294117647065</v>
      </c>
      <c r="Q22" s="202">
        <v>173</v>
      </c>
      <c r="R22" s="202">
        <v>192</v>
      </c>
      <c r="S22" s="201">
        <f t="shared" si="4"/>
        <v>110.98265895953756</v>
      </c>
      <c r="T22" s="200">
        <v>771</v>
      </c>
      <c r="U22" s="200">
        <v>248</v>
      </c>
      <c r="V22" s="201">
        <f t="shared" si="5"/>
        <v>32.166018158236056</v>
      </c>
      <c r="W22" s="200">
        <v>106</v>
      </c>
      <c r="X22" s="200">
        <v>81</v>
      </c>
      <c r="Y22" s="201">
        <f t="shared" si="6"/>
        <v>76.415094339622641</v>
      </c>
      <c r="Z22" s="200">
        <v>100</v>
      </c>
      <c r="AA22" s="200">
        <v>77</v>
      </c>
      <c r="AB22" s="201">
        <f t="shared" si="7"/>
        <v>77</v>
      </c>
      <c r="AC22" s="36"/>
      <c r="AD22" s="39"/>
    </row>
    <row r="23" spans="1:30" s="40" customFormat="1" ht="18" customHeight="1">
      <c r="A23" s="140" t="s">
        <v>63</v>
      </c>
      <c r="B23" s="200">
        <v>3103</v>
      </c>
      <c r="C23" s="200">
        <v>2915</v>
      </c>
      <c r="D23" s="201">
        <f t="shared" si="0"/>
        <v>93.941347083467605</v>
      </c>
      <c r="E23" s="200">
        <v>438</v>
      </c>
      <c r="F23" s="200">
        <v>570</v>
      </c>
      <c r="G23" s="201">
        <f t="shared" si="1"/>
        <v>130.13698630136986</v>
      </c>
      <c r="H23" s="200">
        <v>200</v>
      </c>
      <c r="I23" s="200">
        <v>130</v>
      </c>
      <c r="J23" s="201">
        <f t="shared" si="2"/>
        <v>65</v>
      </c>
      <c r="K23" s="200">
        <v>34</v>
      </c>
      <c r="L23" s="200">
        <v>60</v>
      </c>
      <c r="M23" s="201">
        <f t="shared" si="3"/>
        <v>176.47058823529412</v>
      </c>
      <c r="N23" s="200">
        <v>20</v>
      </c>
      <c r="O23" s="200">
        <v>16</v>
      </c>
      <c r="P23" s="201">
        <f t="shared" si="8"/>
        <v>80</v>
      </c>
      <c r="Q23" s="202">
        <v>426</v>
      </c>
      <c r="R23" s="202">
        <v>539</v>
      </c>
      <c r="S23" s="201">
        <f t="shared" si="4"/>
        <v>126.52582159624413</v>
      </c>
      <c r="T23" s="200">
        <v>2885</v>
      </c>
      <c r="U23" s="200">
        <v>2231</v>
      </c>
      <c r="V23" s="201">
        <f t="shared" si="5"/>
        <v>77.331022530329278</v>
      </c>
      <c r="W23" s="200">
        <v>243</v>
      </c>
      <c r="X23" s="200">
        <v>240</v>
      </c>
      <c r="Y23" s="201">
        <f t="shared" si="6"/>
        <v>98.76543209876543</v>
      </c>
      <c r="Z23" s="200">
        <v>209</v>
      </c>
      <c r="AA23" s="200">
        <v>215</v>
      </c>
      <c r="AB23" s="201">
        <f t="shared" si="7"/>
        <v>102.87081339712918</v>
      </c>
      <c r="AC23" s="36"/>
      <c r="AD23" s="39"/>
    </row>
    <row r="24" spans="1:30" s="40" customFormat="1" ht="18" customHeight="1">
      <c r="A24" s="140" t="s">
        <v>64</v>
      </c>
      <c r="B24" s="200">
        <v>1038</v>
      </c>
      <c r="C24" s="200">
        <v>956</v>
      </c>
      <c r="D24" s="201">
        <f t="shared" si="0"/>
        <v>92.100192678227359</v>
      </c>
      <c r="E24" s="200">
        <v>581</v>
      </c>
      <c r="F24" s="200">
        <v>525</v>
      </c>
      <c r="G24" s="201">
        <f t="shared" si="1"/>
        <v>90.361445783132538</v>
      </c>
      <c r="H24" s="200">
        <v>105</v>
      </c>
      <c r="I24" s="200">
        <v>123</v>
      </c>
      <c r="J24" s="201">
        <f t="shared" si="2"/>
        <v>117.14285714285715</v>
      </c>
      <c r="K24" s="200">
        <v>72</v>
      </c>
      <c r="L24" s="200">
        <v>66</v>
      </c>
      <c r="M24" s="201">
        <f t="shared" si="3"/>
        <v>91.666666666666657</v>
      </c>
      <c r="N24" s="200">
        <v>28</v>
      </c>
      <c r="O24" s="200">
        <v>5</v>
      </c>
      <c r="P24" s="201">
        <f t="shared" si="8"/>
        <v>17.857142857142858</v>
      </c>
      <c r="Q24" s="202">
        <v>568</v>
      </c>
      <c r="R24" s="202">
        <v>521</v>
      </c>
      <c r="S24" s="201">
        <f t="shared" si="4"/>
        <v>91.725352112676063</v>
      </c>
      <c r="T24" s="200">
        <v>743</v>
      </c>
      <c r="U24" s="200">
        <v>236</v>
      </c>
      <c r="V24" s="201">
        <f t="shared" si="5"/>
        <v>31.763122476446839</v>
      </c>
      <c r="W24" s="200">
        <v>333</v>
      </c>
      <c r="X24" s="200">
        <v>215</v>
      </c>
      <c r="Y24" s="201">
        <f t="shared" si="6"/>
        <v>64.564564564564563</v>
      </c>
      <c r="Z24" s="200">
        <v>302</v>
      </c>
      <c r="AA24" s="200">
        <v>194</v>
      </c>
      <c r="AB24" s="201">
        <f t="shared" si="7"/>
        <v>64.238410596026483</v>
      </c>
      <c r="AC24" s="36"/>
      <c r="AD24" s="39"/>
    </row>
    <row r="25" spans="1:30" ht="15.75">
      <c r="A25" s="42"/>
      <c r="B25" s="42"/>
      <c r="C25" s="42"/>
      <c r="D25" s="42"/>
      <c r="E25" s="43"/>
      <c r="F25" s="42"/>
      <c r="G25" s="42"/>
      <c r="H25" s="42"/>
      <c r="I25" s="42"/>
      <c r="J25" s="42"/>
      <c r="K25" s="45"/>
      <c r="L25" s="45"/>
      <c r="M25" s="45"/>
      <c r="N25" s="45"/>
      <c r="O25" s="45"/>
      <c r="P25" s="45"/>
      <c r="Q25" s="161"/>
      <c r="R25" s="45"/>
      <c r="S25" s="45"/>
      <c r="T25" s="45"/>
      <c r="U25" s="45"/>
      <c r="V25" s="45"/>
      <c r="W25" s="45"/>
      <c r="X25" s="45"/>
      <c r="Y25" s="45"/>
      <c r="Z25" s="161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</sheetData>
  <mergeCells count="41"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I4:I5"/>
    <mergeCell ref="J4:J5"/>
    <mergeCell ref="O4:O5"/>
    <mergeCell ref="P4:P5"/>
    <mergeCell ref="T4:T5"/>
    <mergeCell ref="U4:U5"/>
    <mergeCell ref="V4:V5"/>
    <mergeCell ref="X4:X5"/>
    <mergeCell ref="Y4:Y5"/>
    <mergeCell ref="X1:Y1"/>
    <mergeCell ref="Q3:S3"/>
    <mergeCell ref="Q4:Q5"/>
    <mergeCell ref="R4:R5"/>
    <mergeCell ref="S4:S5"/>
    <mergeCell ref="W4:W5"/>
    <mergeCell ref="Z3:AB3"/>
    <mergeCell ref="Z4:Z5"/>
    <mergeCell ref="AA4:AA5"/>
    <mergeCell ref="AB4:AB5"/>
    <mergeCell ref="Z2:AA2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zoomScale="80" zoomScaleNormal="70" zoomScaleSheetLayoutView="80" workbookViewId="0">
      <selection activeCell="C9" sqref="C9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28" t="s">
        <v>66</v>
      </c>
      <c r="B1" s="228"/>
      <c r="C1" s="228"/>
      <c r="D1" s="228"/>
      <c r="E1" s="228"/>
    </row>
    <row r="2" spans="1:11" s="4" customFormat="1" ht="23.25" customHeight="1">
      <c r="A2" s="223" t="s">
        <v>0</v>
      </c>
      <c r="B2" s="229" t="s">
        <v>94</v>
      </c>
      <c r="C2" s="229" t="s">
        <v>95</v>
      </c>
      <c r="D2" s="226" t="s">
        <v>2</v>
      </c>
      <c r="E2" s="227"/>
    </row>
    <row r="3" spans="1:11" s="4" customFormat="1" ht="42" customHeight="1">
      <c r="A3" s="224"/>
      <c r="B3" s="230"/>
      <c r="C3" s="230"/>
      <c r="D3" s="5" t="s">
        <v>3</v>
      </c>
      <c r="E3" s="6" t="s">
        <v>67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39</v>
      </c>
      <c r="B5" s="151">
        <v>1359</v>
      </c>
      <c r="C5" s="151">
        <v>1592</v>
      </c>
      <c r="D5" s="11">
        <f>C5/B5*100</f>
        <v>117.14495952906549</v>
      </c>
      <c r="E5" s="144">
        <f>C5-B5</f>
        <v>233</v>
      </c>
      <c r="F5" s="145"/>
      <c r="K5" s="12"/>
    </row>
    <row r="6" spans="1:11" s="4" customFormat="1" ht="31.5" customHeight="1">
      <c r="A6" s="10" t="s">
        <v>40</v>
      </c>
      <c r="B6" s="151">
        <v>1204</v>
      </c>
      <c r="C6" s="151">
        <v>1470</v>
      </c>
      <c r="D6" s="11">
        <f t="shared" ref="D6:D10" si="0">C6/B6*100</f>
        <v>122.09302325581395</v>
      </c>
      <c r="E6" s="144">
        <f t="shared" ref="E6:E10" si="1">C6-B6</f>
        <v>266</v>
      </c>
      <c r="F6" s="146"/>
      <c r="K6" s="12"/>
    </row>
    <row r="7" spans="1:11" s="4" customFormat="1" ht="54.75" customHeight="1">
      <c r="A7" s="13" t="s">
        <v>41</v>
      </c>
      <c r="B7" s="151">
        <v>178</v>
      </c>
      <c r="C7" s="151">
        <v>259</v>
      </c>
      <c r="D7" s="11">
        <f t="shared" si="0"/>
        <v>145.50561797752809</v>
      </c>
      <c r="E7" s="144">
        <f t="shared" si="1"/>
        <v>81</v>
      </c>
      <c r="F7" s="146"/>
      <c r="K7" s="12"/>
    </row>
    <row r="8" spans="1:11" s="4" customFormat="1" ht="35.25" customHeight="1">
      <c r="A8" s="14" t="s">
        <v>42</v>
      </c>
      <c r="B8" s="151">
        <v>93</v>
      </c>
      <c r="C8" s="151">
        <v>132</v>
      </c>
      <c r="D8" s="11">
        <f t="shared" si="0"/>
        <v>141.93548387096774</v>
      </c>
      <c r="E8" s="144">
        <f t="shared" si="1"/>
        <v>39</v>
      </c>
      <c r="F8" s="146"/>
      <c r="K8" s="12"/>
    </row>
    <row r="9" spans="1:11" s="4" customFormat="1" ht="45.75" customHeight="1">
      <c r="A9" s="14" t="s">
        <v>32</v>
      </c>
      <c r="B9" s="151">
        <v>102</v>
      </c>
      <c r="C9" s="151">
        <v>17</v>
      </c>
      <c r="D9" s="11">
        <f t="shared" si="0"/>
        <v>16.666666666666664</v>
      </c>
      <c r="E9" s="144">
        <f t="shared" si="1"/>
        <v>-85</v>
      </c>
      <c r="F9" s="146"/>
      <c r="K9" s="12"/>
    </row>
    <row r="10" spans="1:11" s="4" customFormat="1" ht="55.5" customHeight="1">
      <c r="A10" s="14" t="s">
        <v>43</v>
      </c>
      <c r="B10" s="151">
        <v>1175</v>
      </c>
      <c r="C10" s="151">
        <v>1413</v>
      </c>
      <c r="D10" s="11">
        <f t="shared" si="0"/>
        <v>120.25531914893617</v>
      </c>
      <c r="E10" s="144">
        <f t="shared" si="1"/>
        <v>238</v>
      </c>
      <c r="F10" s="146"/>
      <c r="K10" s="12"/>
    </row>
    <row r="11" spans="1:11" s="4" customFormat="1" ht="12.75" customHeight="1">
      <c r="A11" s="219" t="s">
        <v>5</v>
      </c>
      <c r="B11" s="220"/>
      <c r="C11" s="220"/>
      <c r="D11" s="220"/>
      <c r="E11" s="220"/>
      <c r="K11" s="12"/>
    </row>
    <row r="12" spans="1:11" s="4" customFormat="1" ht="15" customHeight="1">
      <c r="A12" s="221"/>
      <c r="B12" s="222"/>
      <c r="C12" s="222"/>
      <c r="D12" s="222"/>
      <c r="E12" s="222"/>
      <c r="K12" s="12"/>
    </row>
    <row r="13" spans="1:11" s="4" customFormat="1" ht="20.25" customHeight="1">
      <c r="A13" s="223" t="s">
        <v>0</v>
      </c>
      <c r="B13" s="225" t="s">
        <v>96</v>
      </c>
      <c r="C13" s="225" t="s">
        <v>92</v>
      </c>
      <c r="D13" s="226" t="s">
        <v>2</v>
      </c>
      <c r="E13" s="227"/>
      <c r="K13" s="12"/>
    </row>
    <row r="14" spans="1:11" ht="35.25" customHeight="1">
      <c r="A14" s="224"/>
      <c r="B14" s="225"/>
      <c r="C14" s="225"/>
      <c r="D14" s="5" t="s">
        <v>3</v>
      </c>
      <c r="E14" s="6" t="s">
        <v>46</v>
      </c>
      <c r="K14" s="12"/>
    </row>
    <row r="15" spans="1:11" ht="24" customHeight="1">
      <c r="A15" s="10" t="s">
        <v>39</v>
      </c>
      <c r="B15" s="154">
        <v>846</v>
      </c>
      <c r="C15" s="154">
        <v>720</v>
      </c>
      <c r="D15" s="203">
        <f>C15/B15*100</f>
        <v>85.106382978723403</v>
      </c>
      <c r="E15" s="204">
        <f>C15-B15</f>
        <v>-126</v>
      </c>
      <c r="K15" s="12"/>
    </row>
    <row r="16" spans="1:11" ht="25.5" customHeight="1">
      <c r="A16" s="1" t="s">
        <v>40</v>
      </c>
      <c r="B16" s="154">
        <v>715</v>
      </c>
      <c r="C16" s="154">
        <v>637</v>
      </c>
      <c r="D16" s="203">
        <f t="shared" ref="D16:D17" si="2">C16/B16*100</f>
        <v>89.090909090909093</v>
      </c>
      <c r="E16" s="204">
        <f t="shared" ref="E16:E17" si="3">C16-B16</f>
        <v>-78</v>
      </c>
      <c r="K16" s="12"/>
    </row>
    <row r="17" spans="1:11" ht="33.75" customHeight="1">
      <c r="A17" s="1" t="s">
        <v>44</v>
      </c>
      <c r="B17" s="154">
        <v>669</v>
      </c>
      <c r="C17" s="154">
        <v>592</v>
      </c>
      <c r="D17" s="203">
        <f t="shared" si="2"/>
        <v>88.490284005979063</v>
      </c>
      <c r="E17" s="204">
        <f t="shared" si="3"/>
        <v>-77</v>
      </c>
      <c r="K17" s="12"/>
    </row>
  </sheetData>
  <mergeCells count="10"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3"/>
  <sheetViews>
    <sheetView view="pageBreakPreview" topLeftCell="A4" zoomScale="90" zoomScaleNormal="90" zoomScaleSheetLayoutView="90" workbookViewId="0">
      <selection activeCell="K35" sqref="K35"/>
    </sheetView>
  </sheetViews>
  <sheetFormatPr defaultRowHeight="14.25"/>
  <cols>
    <col min="1" max="1" width="18.28515625" style="44" customWidth="1"/>
    <col min="2" max="2" width="9.85546875" style="44" customWidth="1"/>
    <col min="3" max="3" width="9.5703125" style="44" customWidth="1"/>
    <col min="4" max="4" width="8.7109375" style="44" customWidth="1"/>
    <col min="5" max="5" width="9.5703125" style="44" customWidth="1"/>
    <col min="6" max="15" width="8.7109375" style="44" customWidth="1"/>
    <col min="16" max="16" width="7.7109375" style="44" customWidth="1"/>
    <col min="17" max="18" width="8.7109375" style="44" customWidth="1"/>
    <col min="19" max="19" width="7.7109375" style="44" customWidth="1"/>
    <col min="20" max="21" width="8.14062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30" s="26" customFormat="1" ht="43.5" customHeight="1">
      <c r="A1" s="25"/>
      <c r="B1" s="242" t="s">
        <v>97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4" t="s">
        <v>23</v>
      </c>
    </row>
    <row r="2" spans="1:30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135" t="s">
        <v>6</v>
      </c>
    </row>
    <row r="3" spans="1:30" s="31" customFormat="1" ht="74.25" customHeight="1">
      <c r="A3" s="243"/>
      <c r="B3" s="231" t="s">
        <v>28</v>
      </c>
      <c r="C3" s="231"/>
      <c r="D3" s="231"/>
      <c r="E3" s="231" t="s">
        <v>8</v>
      </c>
      <c r="F3" s="231"/>
      <c r="G3" s="231"/>
      <c r="H3" s="231" t="s">
        <v>20</v>
      </c>
      <c r="I3" s="231"/>
      <c r="J3" s="231"/>
      <c r="K3" s="231" t="s">
        <v>11</v>
      </c>
      <c r="L3" s="231"/>
      <c r="M3" s="231"/>
      <c r="N3" s="231" t="s">
        <v>12</v>
      </c>
      <c r="O3" s="231"/>
      <c r="P3" s="231"/>
      <c r="Q3" s="236" t="s">
        <v>10</v>
      </c>
      <c r="R3" s="237"/>
      <c r="S3" s="238"/>
      <c r="T3" s="236" t="s">
        <v>29</v>
      </c>
      <c r="U3" s="237"/>
      <c r="V3" s="238"/>
      <c r="W3" s="231" t="s">
        <v>13</v>
      </c>
      <c r="X3" s="231"/>
      <c r="Y3" s="231"/>
      <c r="Z3" s="231" t="s">
        <v>19</v>
      </c>
      <c r="AA3" s="231"/>
      <c r="AB3" s="231"/>
    </row>
    <row r="4" spans="1:30" s="32" customFormat="1" ht="26.25" customHeight="1">
      <c r="A4" s="244"/>
      <c r="B4" s="232" t="s">
        <v>26</v>
      </c>
      <c r="C4" s="232" t="s">
        <v>65</v>
      </c>
      <c r="D4" s="233" t="s">
        <v>3</v>
      </c>
      <c r="E4" s="232" t="s">
        <v>26</v>
      </c>
      <c r="F4" s="232" t="s">
        <v>65</v>
      </c>
      <c r="G4" s="233" t="s">
        <v>3</v>
      </c>
      <c r="H4" s="232" t="s">
        <v>26</v>
      </c>
      <c r="I4" s="232" t="s">
        <v>65</v>
      </c>
      <c r="J4" s="233" t="s">
        <v>3</v>
      </c>
      <c r="K4" s="232" t="s">
        <v>26</v>
      </c>
      <c r="L4" s="232" t="s">
        <v>65</v>
      </c>
      <c r="M4" s="233" t="s">
        <v>3</v>
      </c>
      <c r="N4" s="232" t="s">
        <v>26</v>
      </c>
      <c r="O4" s="232" t="s">
        <v>65</v>
      </c>
      <c r="P4" s="233" t="s">
        <v>3</v>
      </c>
      <c r="Q4" s="232" t="s">
        <v>26</v>
      </c>
      <c r="R4" s="232" t="s">
        <v>65</v>
      </c>
      <c r="S4" s="233" t="s">
        <v>3</v>
      </c>
      <c r="T4" s="232" t="s">
        <v>26</v>
      </c>
      <c r="U4" s="232" t="s">
        <v>65</v>
      </c>
      <c r="V4" s="233" t="s">
        <v>3</v>
      </c>
      <c r="W4" s="232" t="s">
        <v>26</v>
      </c>
      <c r="X4" s="232" t="s">
        <v>65</v>
      </c>
      <c r="Y4" s="233" t="s">
        <v>3</v>
      </c>
      <c r="Z4" s="232" t="s">
        <v>26</v>
      </c>
      <c r="AA4" s="232" t="s">
        <v>65</v>
      </c>
      <c r="AB4" s="233" t="s">
        <v>3</v>
      </c>
    </row>
    <row r="5" spans="1:30" s="32" customFormat="1" ht="15.75" customHeight="1">
      <c r="A5" s="245"/>
      <c r="B5" s="232"/>
      <c r="C5" s="232"/>
      <c r="D5" s="233"/>
      <c r="E5" s="232"/>
      <c r="F5" s="232"/>
      <c r="G5" s="233"/>
      <c r="H5" s="232"/>
      <c r="I5" s="232"/>
      <c r="J5" s="233"/>
      <c r="K5" s="232"/>
      <c r="L5" s="232"/>
      <c r="M5" s="233"/>
      <c r="N5" s="232"/>
      <c r="O5" s="232"/>
      <c r="P5" s="233"/>
      <c r="Q5" s="232"/>
      <c r="R5" s="232"/>
      <c r="S5" s="233"/>
      <c r="T5" s="232"/>
      <c r="U5" s="232"/>
      <c r="V5" s="233"/>
      <c r="W5" s="232"/>
      <c r="X5" s="232"/>
      <c r="Y5" s="233"/>
      <c r="Z5" s="232"/>
      <c r="AA5" s="232"/>
      <c r="AB5" s="233"/>
    </row>
    <row r="6" spans="1:30" s="35" customFormat="1" ht="11.25" customHeight="1">
      <c r="A6" s="33" t="s">
        <v>4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13</v>
      </c>
      <c r="L6" s="34">
        <v>14</v>
      </c>
      <c r="M6" s="34">
        <v>15</v>
      </c>
      <c r="N6" s="34">
        <v>16</v>
      </c>
      <c r="O6" s="34">
        <v>17</v>
      </c>
      <c r="P6" s="34">
        <v>18</v>
      </c>
      <c r="Q6" s="34">
        <v>19</v>
      </c>
      <c r="R6" s="34">
        <v>20</v>
      </c>
      <c r="S6" s="34">
        <v>21</v>
      </c>
      <c r="T6" s="34">
        <v>22</v>
      </c>
      <c r="U6" s="34">
        <v>23</v>
      </c>
      <c r="V6" s="34">
        <v>24</v>
      </c>
      <c r="W6" s="34">
        <v>25</v>
      </c>
      <c r="X6" s="34">
        <v>26</v>
      </c>
      <c r="Y6" s="34">
        <v>27</v>
      </c>
      <c r="Z6" s="34">
        <v>25</v>
      </c>
      <c r="AA6" s="34">
        <v>26</v>
      </c>
      <c r="AB6" s="34">
        <v>27</v>
      </c>
    </row>
    <row r="7" spans="1:30" s="37" customFormat="1" ht="16.5" customHeight="1">
      <c r="A7" s="139" t="s">
        <v>47</v>
      </c>
      <c r="B7" s="137">
        <f>SUM(B8:B24)</f>
        <v>1359</v>
      </c>
      <c r="C7" s="137">
        <f>SUM(C8:C24)</f>
        <v>1592</v>
      </c>
      <c r="D7" s="138">
        <f>C7/B7*100</f>
        <v>117.14495952906549</v>
      </c>
      <c r="E7" s="137">
        <f>SUM(E8:E24)</f>
        <v>1204</v>
      </c>
      <c r="F7" s="137">
        <f>SUM(F8:F24)</f>
        <v>1470</v>
      </c>
      <c r="G7" s="138">
        <f>F7/E7*100</f>
        <v>122.09302325581395</v>
      </c>
      <c r="H7" s="137">
        <f t="shared" ref="H7:I7" si="0">SUM(H8:H24)</f>
        <v>178</v>
      </c>
      <c r="I7" s="137">
        <f t="shared" si="0"/>
        <v>259</v>
      </c>
      <c r="J7" s="138">
        <f t="shared" ref="J7:J24" si="1">I7/H7*100</f>
        <v>145.50561797752809</v>
      </c>
      <c r="K7" s="137">
        <f t="shared" ref="K7:L7" si="2">SUM(K8:K24)</f>
        <v>93</v>
      </c>
      <c r="L7" s="137">
        <f t="shared" si="2"/>
        <v>132</v>
      </c>
      <c r="M7" s="138">
        <f t="shared" ref="M7:M24" si="3">L7/K7*100</f>
        <v>141.93548387096774</v>
      </c>
      <c r="N7" s="137">
        <f t="shared" ref="N7" si="4">SUM(N8:N24)</f>
        <v>102</v>
      </c>
      <c r="O7" s="137">
        <v>17</v>
      </c>
      <c r="P7" s="138">
        <f t="shared" ref="P7:P24" si="5">O7/N7*100</f>
        <v>16.666666666666664</v>
      </c>
      <c r="Q7" s="137">
        <f t="shared" ref="Q7:R7" si="6">SUM(Q8:Q24)</f>
        <v>1175</v>
      </c>
      <c r="R7" s="137">
        <f t="shared" si="6"/>
        <v>1413</v>
      </c>
      <c r="S7" s="138">
        <f t="shared" ref="S7:S24" si="7">R7/Q7*100</f>
        <v>120.25531914893617</v>
      </c>
      <c r="T7" s="137">
        <f t="shared" ref="T7:U7" si="8">SUM(T8:T24)</f>
        <v>846</v>
      </c>
      <c r="U7" s="137">
        <f t="shared" si="8"/>
        <v>720</v>
      </c>
      <c r="V7" s="138">
        <f t="shared" ref="V7:V24" si="9">U7/T7*100</f>
        <v>85.106382978723403</v>
      </c>
      <c r="W7" s="137">
        <f t="shared" ref="W7:X7" si="10">SUM(W8:W24)</f>
        <v>715</v>
      </c>
      <c r="X7" s="137">
        <f t="shared" si="10"/>
        <v>637</v>
      </c>
      <c r="Y7" s="138">
        <f t="shared" ref="Y7:Y24" si="11">X7/W7*100</f>
        <v>89.090909090909093</v>
      </c>
      <c r="Z7" s="137">
        <f t="shared" ref="Z7:AA7" si="12">SUM(Z8:Z24)</f>
        <v>669</v>
      </c>
      <c r="AA7" s="137">
        <f t="shared" si="12"/>
        <v>592</v>
      </c>
      <c r="AB7" s="138">
        <f t="shared" ref="AB7:AB24" si="13">AA7/Z7*100</f>
        <v>88.490284005979063</v>
      </c>
      <c r="AC7" s="36"/>
    </row>
    <row r="8" spans="1:30" s="40" customFormat="1" ht="16.5" customHeight="1">
      <c r="A8" s="140" t="s">
        <v>48</v>
      </c>
      <c r="B8" s="200">
        <v>42</v>
      </c>
      <c r="C8" s="200">
        <v>30</v>
      </c>
      <c r="D8" s="201">
        <f t="shared" ref="D8:D24" si="14">C8/B8*100</f>
        <v>71.428571428571431</v>
      </c>
      <c r="E8" s="200">
        <v>30</v>
      </c>
      <c r="F8" s="200">
        <v>23</v>
      </c>
      <c r="G8" s="201">
        <f t="shared" ref="G8:G24" si="15">F8/E8*100</f>
        <v>76.666666666666671</v>
      </c>
      <c r="H8" s="200">
        <v>5</v>
      </c>
      <c r="I8" s="200">
        <v>6</v>
      </c>
      <c r="J8" s="201">
        <f>I8/H8*100</f>
        <v>120</v>
      </c>
      <c r="K8" s="200">
        <v>0</v>
      </c>
      <c r="L8" s="200">
        <v>1</v>
      </c>
      <c r="M8" s="201" t="s">
        <v>75</v>
      </c>
      <c r="N8" s="200">
        <v>1</v>
      </c>
      <c r="O8" s="153">
        <v>0</v>
      </c>
      <c r="P8" s="201">
        <f t="shared" si="5"/>
        <v>0</v>
      </c>
      <c r="Q8" s="205">
        <v>30</v>
      </c>
      <c r="R8" s="205">
        <v>19</v>
      </c>
      <c r="S8" s="201">
        <f t="shared" si="7"/>
        <v>63.333333333333329</v>
      </c>
      <c r="T8" s="200">
        <v>25</v>
      </c>
      <c r="U8" s="200">
        <v>9</v>
      </c>
      <c r="V8" s="201">
        <f t="shared" si="9"/>
        <v>36</v>
      </c>
      <c r="W8" s="200">
        <v>17</v>
      </c>
      <c r="X8" s="200">
        <v>7</v>
      </c>
      <c r="Y8" s="201">
        <f t="shared" si="11"/>
        <v>41.17647058823529</v>
      </c>
      <c r="Z8" s="200">
        <v>16</v>
      </c>
      <c r="AA8" s="200">
        <v>7</v>
      </c>
      <c r="AB8" s="201">
        <f t="shared" si="13"/>
        <v>43.75</v>
      </c>
      <c r="AC8" s="38"/>
      <c r="AD8" s="39"/>
    </row>
    <row r="9" spans="1:30" s="41" customFormat="1" ht="16.5" customHeight="1">
      <c r="A9" s="140" t="s">
        <v>49</v>
      </c>
      <c r="B9" s="200">
        <v>216</v>
      </c>
      <c r="C9" s="200">
        <v>272</v>
      </c>
      <c r="D9" s="201">
        <f t="shared" si="14"/>
        <v>125.92592592592592</v>
      </c>
      <c r="E9" s="200">
        <v>197</v>
      </c>
      <c r="F9" s="200">
        <v>253</v>
      </c>
      <c r="G9" s="201">
        <f t="shared" si="15"/>
        <v>128.42639593908629</v>
      </c>
      <c r="H9" s="200">
        <v>10</v>
      </c>
      <c r="I9" s="200">
        <v>11</v>
      </c>
      <c r="J9" s="201">
        <f t="shared" si="1"/>
        <v>110.00000000000001</v>
      </c>
      <c r="K9" s="200">
        <v>12</v>
      </c>
      <c r="L9" s="200">
        <v>8</v>
      </c>
      <c r="M9" s="201">
        <f t="shared" si="3"/>
        <v>66.666666666666657</v>
      </c>
      <c r="N9" s="200">
        <v>20</v>
      </c>
      <c r="O9" s="153">
        <v>3</v>
      </c>
      <c r="P9" s="201">
        <f t="shared" si="5"/>
        <v>15</v>
      </c>
      <c r="Q9" s="205">
        <v>195</v>
      </c>
      <c r="R9" s="205">
        <v>245</v>
      </c>
      <c r="S9" s="201">
        <f t="shared" si="7"/>
        <v>125.64102564102564</v>
      </c>
      <c r="T9" s="200">
        <v>142</v>
      </c>
      <c r="U9" s="200">
        <v>136</v>
      </c>
      <c r="V9" s="201">
        <f t="shared" si="9"/>
        <v>95.774647887323937</v>
      </c>
      <c r="W9" s="200">
        <v>129</v>
      </c>
      <c r="X9" s="200">
        <v>124</v>
      </c>
      <c r="Y9" s="201">
        <f t="shared" si="11"/>
        <v>96.124031007751938</v>
      </c>
      <c r="Z9" s="200">
        <v>117</v>
      </c>
      <c r="AA9" s="200">
        <v>109</v>
      </c>
      <c r="AB9" s="201">
        <f t="shared" si="13"/>
        <v>93.162393162393158</v>
      </c>
      <c r="AC9" s="38"/>
      <c r="AD9" s="39"/>
    </row>
    <row r="10" spans="1:30" s="40" customFormat="1" ht="16.5" customHeight="1">
      <c r="A10" s="140" t="s">
        <v>50</v>
      </c>
      <c r="B10" s="200">
        <v>24</v>
      </c>
      <c r="C10" s="200">
        <v>23</v>
      </c>
      <c r="D10" s="201">
        <f t="shared" si="14"/>
        <v>95.833333333333343</v>
      </c>
      <c r="E10" s="200">
        <v>21</v>
      </c>
      <c r="F10" s="200">
        <v>22</v>
      </c>
      <c r="G10" s="201">
        <f t="shared" si="15"/>
        <v>104.76190476190477</v>
      </c>
      <c r="H10" s="200">
        <v>2</v>
      </c>
      <c r="I10" s="200">
        <v>5</v>
      </c>
      <c r="J10" s="201">
        <f t="shared" si="1"/>
        <v>250</v>
      </c>
      <c r="K10" s="200">
        <v>0</v>
      </c>
      <c r="L10" s="200">
        <v>0</v>
      </c>
      <c r="M10" s="201" t="s">
        <v>75</v>
      </c>
      <c r="N10" s="200">
        <v>1</v>
      </c>
      <c r="O10" s="153">
        <v>0</v>
      </c>
      <c r="P10" s="201">
        <f t="shared" si="5"/>
        <v>0</v>
      </c>
      <c r="Q10" s="205">
        <v>21</v>
      </c>
      <c r="R10" s="205">
        <v>15</v>
      </c>
      <c r="S10" s="201">
        <f t="shared" si="7"/>
        <v>71.428571428571431</v>
      </c>
      <c r="T10" s="200">
        <v>17</v>
      </c>
      <c r="U10" s="200">
        <v>10</v>
      </c>
      <c r="V10" s="201">
        <f t="shared" si="9"/>
        <v>58.82352941176471</v>
      </c>
      <c r="W10" s="200">
        <v>15</v>
      </c>
      <c r="X10" s="200">
        <v>9</v>
      </c>
      <c r="Y10" s="201">
        <f t="shared" si="11"/>
        <v>60</v>
      </c>
      <c r="Z10" s="200">
        <v>13</v>
      </c>
      <c r="AA10" s="200">
        <v>9</v>
      </c>
      <c r="AB10" s="201">
        <f t="shared" si="13"/>
        <v>69.230769230769226</v>
      </c>
      <c r="AC10" s="38"/>
      <c r="AD10" s="39"/>
    </row>
    <row r="11" spans="1:30" s="40" customFormat="1" ht="16.5" customHeight="1">
      <c r="A11" s="140" t="s">
        <v>51</v>
      </c>
      <c r="B11" s="200">
        <v>48</v>
      </c>
      <c r="C11" s="200">
        <v>72</v>
      </c>
      <c r="D11" s="201">
        <f t="shared" si="14"/>
        <v>150</v>
      </c>
      <c r="E11" s="200">
        <v>48</v>
      </c>
      <c r="F11" s="200">
        <v>72</v>
      </c>
      <c r="G11" s="201">
        <f t="shared" si="15"/>
        <v>150</v>
      </c>
      <c r="H11" s="200">
        <v>2</v>
      </c>
      <c r="I11" s="200">
        <v>5</v>
      </c>
      <c r="J11" s="201">
        <f t="shared" si="1"/>
        <v>250</v>
      </c>
      <c r="K11" s="200">
        <v>3</v>
      </c>
      <c r="L11" s="200">
        <v>8</v>
      </c>
      <c r="M11" s="201" t="s">
        <v>118</v>
      </c>
      <c r="N11" s="200">
        <v>1</v>
      </c>
      <c r="O11" s="153">
        <v>1</v>
      </c>
      <c r="P11" s="201">
        <f t="shared" si="5"/>
        <v>100</v>
      </c>
      <c r="Q11" s="205">
        <v>47</v>
      </c>
      <c r="R11" s="205">
        <v>67</v>
      </c>
      <c r="S11" s="201">
        <f t="shared" si="7"/>
        <v>142.55319148936169</v>
      </c>
      <c r="T11" s="200">
        <v>29</v>
      </c>
      <c r="U11" s="200">
        <v>35</v>
      </c>
      <c r="V11" s="201">
        <f t="shared" si="9"/>
        <v>120.68965517241379</v>
      </c>
      <c r="W11" s="200">
        <v>29</v>
      </c>
      <c r="X11" s="200">
        <v>35</v>
      </c>
      <c r="Y11" s="201">
        <f t="shared" si="11"/>
        <v>120.68965517241379</v>
      </c>
      <c r="Z11" s="200">
        <v>27</v>
      </c>
      <c r="AA11" s="200">
        <v>34</v>
      </c>
      <c r="AB11" s="201">
        <f t="shared" si="13"/>
        <v>125.92592592592592</v>
      </c>
      <c r="AC11" s="38"/>
      <c r="AD11" s="39"/>
    </row>
    <row r="12" spans="1:30" s="40" customFormat="1" ht="16.5" customHeight="1">
      <c r="A12" s="140" t="s">
        <v>52</v>
      </c>
      <c r="B12" s="200">
        <v>51</v>
      </c>
      <c r="C12" s="200">
        <v>49</v>
      </c>
      <c r="D12" s="201">
        <f t="shared" si="14"/>
        <v>96.078431372549019</v>
      </c>
      <c r="E12" s="200">
        <v>47</v>
      </c>
      <c r="F12" s="200">
        <v>47</v>
      </c>
      <c r="G12" s="201">
        <f t="shared" si="15"/>
        <v>100</v>
      </c>
      <c r="H12" s="200">
        <v>6</v>
      </c>
      <c r="I12" s="200">
        <v>6</v>
      </c>
      <c r="J12" s="201">
        <f t="shared" si="1"/>
        <v>100</v>
      </c>
      <c r="K12" s="200">
        <v>5</v>
      </c>
      <c r="L12" s="200">
        <v>3</v>
      </c>
      <c r="M12" s="201">
        <f t="shared" si="3"/>
        <v>60</v>
      </c>
      <c r="N12" s="200">
        <v>11</v>
      </c>
      <c r="O12" s="153">
        <v>0</v>
      </c>
      <c r="P12" s="201">
        <f t="shared" si="5"/>
        <v>0</v>
      </c>
      <c r="Q12" s="205">
        <v>42</v>
      </c>
      <c r="R12" s="205">
        <v>45</v>
      </c>
      <c r="S12" s="201">
        <f t="shared" si="7"/>
        <v>107.14285714285714</v>
      </c>
      <c r="T12" s="200">
        <v>28</v>
      </c>
      <c r="U12" s="200">
        <v>30</v>
      </c>
      <c r="V12" s="201">
        <f t="shared" si="9"/>
        <v>107.14285714285714</v>
      </c>
      <c r="W12" s="200">
        <v>26</v>
      </c>
      <c r="X12" s="200">
        <v>28</v>
      </c>
      <c r="Y12" s="201">
        <f t="shared" si="11"/>
        <v>107.69230769230769</v>
      </c>
      <c r="Z12" s="200">
        <v>26</v>
      </c>
      <c r="AA12" s="200">
        <v>28</v>
      </c>
      <c r="AB12" s="201">
        <f t="shared" si="13"/>
        <v>107.69230769230769</v>
      </c>
      <c r="AC12" s="38"/>
      <c r="AD12" s="39"/>
    </row>
    <row r="13" spans="1:30" s="40" customFormat="1" ht="16.5" customHeight="1">
      <c r="A13" s="140" t="s">
        <v>53</v>
      </c>
      <c r="B13" s="200">
        <v>73</v>
      </c>
      <c r="C13" s="200">
        <v>105</v>
      </c>
      <c r="D13" s="201">
        <f t="shared" si="14"/>
        <v>143.83561643835617</v>
      </c>
      <c r="E13" s="200">
        <v>66</v>
      </c>
      <c r="F13" s="200">
        <v>98</v>
      </c>
      <c r="G13" s="201">
        <f t="shared" si="15"/>
        <v>148.4848484848485</v>
      </c>
      <c r="H13" s="200">
        <v>6</v>
      </c>
      <c r="I13" s="200">
        <v>15</v>
      </c>
      <c r="J13" s="201">
        <f t="shared" si="1"/>
        <v>250</v>
      </c>
      <c r="K13" s="200">
        <v>1</v>
      </c>
      <c r="L13" s="200">
        <v>10</v>
      </c>
      <c r="M13" s="201" t="s">
        <v>86</v>
      </c>
      <c r="N13" s="200">
        <v>6</v>
      </c>
      <c r="O13" s="153">
        <v>0</v>
      </c>
      <c r="P13" s="201">
        <f t="shared" si="5"/>
        <v>0</v>
      </c>
      <c r="Q13" s="205">
        <v>64</v>
      </c>
      <c r="R13" s="205">
        <v>98</v>
      </c>
      <c r="S13" s="201">
        <f t="shared" si="7"/>
        <v>153.125</v>
      </c>
      <c r="T13" s="200">
        <v>50</v>
      </c>
      <c r="U13" s="200">
        <v>44</v>
      </c>
      <c r="V13" s="201">
        <f t="shared" si="9"/>
        <v>88</v>
      </c>
      <c r="W13" s="200">
        <v>42</v>
      </c>
      <c r="X13" s="200">
        <v>40</v>
      </c>
      <c r="Y13" s="201">
        <f t="shared" si="11"/>
        <v>95.238095238095227</v>
      </c>
      <c r="Z13" s="200">
        <v>41</v>
      </c>
      <c r="AA13" s="200">
        <v>38</v>
      </c>
      <c r="AB13" s="201">
        <f t="shared" si="13"/>
        <v>92.682926829268297</v>
      </c>
      <c r="AC13" s="38"/>
      <c r="AD13" s="39"/>
    </row>
    <row r="14" spans="1:30" s="40" customFormat="1" ht="16.5" customHeight="1">
      <c r="A14" s="140" t="s">
        <v>54</v>
      </c>
      <c r="B14" s="200">
        <v>43</v>
      </c>
      <c r="C14" s="200">
        <v>61</v>
      </c>
      <c r="D14" s="201">
        <f t="shared" si="14"/>
        <v>141.86046511627907</v>
      </c>
      <c r="E14" s="200">
        <v>33</v>
      </c>
      <c r="F14" s="200">
        <v>51</v>
      </c>
      <c r="G14" s="201">
        <f t="shared" si="15"/>
        <v>154.54545454545453</v>
      </c>
      <c r="H14" s="200">
        <v>9</v>
      </c>
      <c r="I14" s="200">
        <v>9</v>
      </c>
      <c r="J14" s="201">
        <f t="shared" si="1"/>
        <v>100</v>
      </c>
      <c r="K14" s="200">
        <v>2</v>
      </c>
      <c r="L14" s="200">
        <v>4</v>
      </c>
      <c r="M14" s="201" t="s">
        <v>114</v>
      </c>
      <c r="N14" s="200">
        <v>0</v>
      </c>
      <c r="O14" s="153">
        <v>0</v>
      </c>
      <c r="P14" s="201" t="s">
        <v>75</v>
      </c>
      <c r="Q14" s="205">
        <v>33</v>
      </c>
      <c r="R14" s="205">
        <v>49</v>
      </c>
      <c r="S14" s="201">
        <f t="shared" si="7"/>
        <v>148.4848484848485</v>
      </c>
      <c r="T14" s="200">
        <v>26</v>
      </c>
      <c r="U14" s="200">
        <v>37</v>
      </c>
      <c r="V14" s="201">
        <f t="shared" si="9"/>
        <v>142.30769230769232</v>
      </c>
      <c r="W14" s="200">
        <v>16</v>
      </c>
      <c r="X14" s="200">
        <v>29</v>
      </c>
      <c r="Y14" s="201">
        <f t="shared" si="11"/>
        <v>181.25</v>
      </c>
      <c r="Z14" s="200">
        <v>14</v>
      </c>
      <c r="AA14" s="200">
        <v>24</v>
      </c>
      <c r="AB14" s="201">
        <f t="shared" si="13"/>
        <v>171.42857142857142</v>
      </c>
      <c r="AC14" s="38"/>
      <c r="AD14" s="39"/>
    </row>
    <row r="15" spans="1:30" s="40" customFormat="1" ht="16.5" customHeight="1">
      <c r="A15" s="140" t="s">
        <v>55</v>
      </c>
      <c r="B15" s="200">
        <v>104</v>
      </c>
      <c r="C15" s="200">
        <v>112</v>
      </c>
      <c r="D15" s="201">
        <f t="shared" si="14"/>
        <v>107.69230769230769</v>
      </c>
      <c r="E15" s="200">
        <v>90</v>
      </c>
      <c r="F15" s="200">
        <v>101</v>
      </c>
      <c r="G15" s="201">
        <f t="shared" si="15"/>
        <v>112.22222222222223</v>
      </c>
      <c r="H15" s="200">
        <v>6</v>
      </c>
      <c r="I15" s="200">
        <v>23</v>
      </c>
      <c r="J15" s="201">
        <f t="shared" si="1"/>
        <v>383.33333333333337</v>
      </c>
      <c r="K15" s="200">
        <v>7</v>
      </c>
      <c r="L15" s="200">
        <v>9</v>
      </c>
      <c r="M15" s="201">
        <f t="shared" si="3"/>
        <v>128.57142857142858</v>
      </c>
      <c r="N15" s="200">
        <v>2</v>
      </c>
      <c r="O15" s="153">
        <v>0</v>
      </c>
      <c r="P15" s="201">
        <f t="shared" si="5"/>
        <v>0</v>
      </c>
      <c r="Q15" s="205">
        <v>88</v>
      </c>
      <c r="R15" s="205">
        <v>101</v>
      </c>
      <c r="S15" s="201">
        <f t="shared" si="7"/>
        <v>114.77272727272727</v>
      </c>
      <c r="T15" s="200">
        <v>65</v>
      </c>
      <c r="U15" s="200">
        <v>41</v>
      </c>
      <c r="V15" s="201">
        <f t="shared" si="9"/>
        <v>63.076923076923073</v>
      </c>
      <c r="W15" s="200">
        <v>52</v>
      </c>
      <c r="X15" s="200">
        <v>38</v>
      </c>
      <c r="Y15" s="201">
        <f t="shared" si="11"/>
        <v>73.076923076923066</v>
      </c>
      <c r="Z15" s="200">
        <v>49</v>
      </c>
      <c r="AA15" s="200">
        <v>38</v>
      </c>
      <c r="AB15" s="201">
        <f t="shared" si="13"/>
        <v>77.551020408163268</v>
      </c>
      <c r="AC15" s="38"/>
      <c r="AD15" s="39"/>
    </row>
    <row r="16" spans="1:30" s="40" customFormat="1" ht="16.5" customHeight="1">
      <c r="A16" s="140" t="s">
        <v>56</v>
      </c>
      <c r="B16" s="200">
        <v>93</v>
      </c>
      <c r="C16" s="200">
        <v>87</v>
      </c>
      <c r="D16" s="201">
        <f t="shared" si="14"/>
        <v>93.548387096774192</v>
      </c>
      <c r="E16" s="200">
        <v>80</v>
      </c>
      <c r="F16" s="200">
        <v>77</v>
      </c>
      <c r="G16" s="201">
        <f t="shared" si="15"/>
        <v>96.25</v>
      </c>
      <c r="H16" s="200">
        <v>8</v>
      </c>
      <c r="I16" s="200">
        <v>15</v>
      </c>
      <c r="J16" s="201">
        <f t="shared" si="1"/>
        <v>187.5</v>
      </c>
      <c r="K16" s="200">
        <v>2</v>
      </c>
      <c r="L16" s="200">
        <v>2</v>
      </c>
      <c r="M16" s="201">
        <f t="shared" si="3"/>
        <v>100</v>
      </c>
      <c r="N16" s="200">
        <v>0</v>
      </c>
      <c r="O16" s="153">
        <v>0</v>
      </c>
      <c r="P16" s="201" t="s">
        <v>75</v>
      </c>
      <c r="Q16" s="205">
        <v>77</v>
      </c>
      <c r="R16" s="205">
        <v>69</v>
      </c>
      <c r="S16" s="201">
        <f t="shared" si="7"/>
        <v>89.610389610389603</v>
      </c>
      <c r="T16" s="200">
        <v>59</v>
      </c>
      <c r="U16" s="200">
        <v>33</v>
      </c>
      <c r="V16" s="201">
        <f t="shared" si="9"/>
        <v>55.932203389830505</v>
      </c>
      <c r="W16" s="200">
        <v>46</v>
      </c>
      <c r="X16" s="200">
        <v>23</v>
      </c>
      <c r="Y16" s="201">
        <f t="shared" si="11"/>
        <v>50</v>
      </c>
      <c r="Z16" s="200">
        <v>44</v>
      </c>
      <c r="AA16" s="200">
        <v>19</v>
      </c>
      <c r="AB16" s="201">
        <f t="shared" si="13"/>
        <v>43.18181818181818</v>
      </c>
      <c r="AC16" s="38"/>
      <c r="AD16" s="39"/>
    </row>
    <row r="17" spans="1:30" s="40" customFormat="1" ht="16.5" customHeight="1">
      <c r="A17" s="140" t="s">
        <v>57</v>
      </c>
      <c r="B17" s="200">
        <v>92</v>
      </c>
      <c r="C17" s="200">
        <v>97</v>
      </c>
      <c r="D17" s="201">
        <f t="shared" si="14"/>
        <v>105.43478260869566</v>
      </c>
      <c r="E17" s="200">
        <v>71</v>
      </c>
      <c r="F17" s="200">
        <v>78</v>
      </c>
      <c r="G17" s="201">
        <f t="shared" si="15"/>
        <v>109.85915492957747</v>
      </c>
      <c r="H17" s="200">
        <v>15</v>
      </c>
      <c r="I17" s="200">
        <v>15</v>
      </c>
      <c r="J17" s="201">
        <f t="shared" si="1"/>
        <v>100</v>
      </c>
      <c r="K17" s="200">
        <v>4</v>
      </c>
      <c r="L17" s="200">
        <v>10</v>
      </c>
      <c r="M17" s="201" t="s">
        <v>117</v>
      </c>
      <c r="N17" s="200">
        <v>1</v>
      </c>
      <c r="O17" s="153">
        <v>0</v>
      </c>
      <c r="P17" s="201">
        <f t="shared" si="5"/>
        <v>0</v>
      </c>
      <c r="Q17" s="205">
        <v>70</v>
      </c>
      <c r="R17" s="205">
        <v>76</v>
      </c>
      <c r="S17" s="201">
        <f t="shared" si="7"/>
        <v>108.57142857142857</v>
      </c>
      <c r="T17" s="200">
        <v>66</v>
      </c>
      <c r="U17" s="200">
        <v>49</v>
      </c>
      <c r="V17" s="201">
        <f t="shared" si="9"/>
        <v>74.242424242424249</v>
      </c>
      <c r="W17" s="200">
        <v>47</v>
      </c>
      <c r="X17" s="200">
        <v>33</v>
      </c>
      <c r="Y17" s="201">
        <f t="shared" si="11"/>
        <v>70.212765957446805</v>
      </c>
      <c r="Z17" s="200">
        <v>45</v>
      </c>
      <c r="AA17" s="200">
        <v>32</v>
      </c>
      <c r="AB17" s="201">
        <f t="shared" si="13"/>
        <v>71.111111111111114</v>
      </c>
      <c r="AC17" s="38"/>
      <c r="AD17" s="39"/>
    </row>
    <row r="18" spans="1:30" s="40" customFormat="1" ht="16.5" customHeight="1">
      <c r="A18" s="140" t="s">
        <v>58</v>
      </c>
      <c r="B18" s="200">
        <v>51</v>
      </c>
      <c r="C18" s="200">
        <v>55</v>
      </c>
      <c r="D18" s="201">
        <f t="shared" si="14"/>
        <v>107.84313725490196</v>
      </c>
      <c r="E18" s="200">
        <v>41</v>
      </c>
      <c r="F18" s="200">
        <v>48</v>
      </c>
      <c r="G18" s="201">
        <f t="shared" si="15"/>
        <v>117.07317073170731</v>
      </c>
      <c r="H18" s="200">
        <v>5</v>
      </c>
      <c r="I18" s="200">
        <v>11</v>
      </c>
      <c r="J18" s="201">
        <f t="shared" si="1"/>
        <v>220.00000000000003</v>
      </c>
      <c r="K18" s="200">
        <v>4</v>
      </c>
      <c r="L18" s="200">
        <v>4</v>
      </c>
      <c r="M18" s="201">
        <f t="shared" si="3"/>
        <v>100</v>
      </c>
      <c r="N18" s="200">
        <v>15</v>
      </c>
      <c r="O18" s="153">
        <v>6</v>
      </c>
      <c r="P18" s="201">
        <f t="shared" si="5"/>
        <v>40</v>
      </c>
      <c r="Q18" s="205">
        <v>41</v>
      </c>
      <c r="R18" s="205">
        <v>47</v>
      </c>
      <c r="S18" s="201">
        <f t="shared" si="7"/>
        <v>114.63414634146341</v>
      </c>
      <c r="T18" s="200">
        <v>34</v>
      </c>
      <c r="U18" s="200">
        <v>24</v>
      </c>
      <c r="V18" s="201">
        <f t="shared" si="9"/>
        <v>70.588235294117652</v>
      </c>
      <c r="W18" s="200">
        <v>26</v>
      </c>
      <c r="X18" s="200">
        <v>20</v>
      </c>
      <c r="Y18" s="201">
        <f t="shared" si="11"/>
        <v>76.923076923076934</v>
      </c>
      <c r="Z18" s="200">
        <v>24</v>
      </c>
      <c r="AA18" s="200">
        <v>18</v>
      </c>
      <c r="AB18" s="201">
        <f t="shared" si="13"/>
        <v>75</v>
      </c>
      <c r="AC18" s="38"/>
      <c r="AD18" s="39"/>
    </row>
    <row r="19" spans="1:30" s="40" customFormat="1" ht="16.5" customHeight="1">
      <c r="A19" s="140" t="s">
        <v>59</v>
      </c>
      <c r="B19" s="200">
        <v>59</v>
      </c>
      <c r="C19" s="200">
        <v>75</v>
      </c>
      <c r="D19" s="201">
        <f t="shared" si="14"/>
        <v>127.11864406779661</v>
      </c>
      <c r="E19" s="200">
        <v>61</v>
      </c>
      <c r="F19" s="200">
        <v>73</v>
      </c>
      <c r="G19" s="201">
        <f t="shared" si="15"/>
        <v>119.67213114754098</v>
      </c>
      <c r="H19" s="200">
        <v>11</v>
      </c>
      <c r="I19" s="200">
        <v>16</v>
      </c>
      <c r="J19" s="201">
        <f t="shared" si="1"/>
        <v>145.45454545454547</v>
      </c>
      <c r="K19" s="200">
        <v>8</v>
      </c>
      <c r="L19" s="200">
        <v>9</v>
      </c>
      <c r="M19" s="201">
        <f t="shared" si="3"/>
        <v>112.5</v>
      </c>
      <c r="N19" s="200">
        <v>11</v>
      </c>
      <c r="O19" s="153">
        <v>0</v>
      </c>
      <c r="P19" s="201">
        <f t="shared" si="5"/>
        <v>0</v>
      </c>
      <c r="Q19" s="205">
        <v>61</v>
      </c>
      <c r="R19" s="205">
        <v>72</v>
      </c>
      <c r="S19" s="201">
        <f t="shared" si="7"/>
        <v>118.0327868852459</v>
      </c>
      <c r="T19" s="200">
        <v>37</v>
      </c>
      <c r="U19" s="200">
        <v>28</v>
      </c>
      <c r="V19" s="201">
        <f t="shared" si="9"/>
        <v>75.675675675675677</v>
      </c>
      <c r="W19" s="200">
        <v>35</v>
      </c>
      <c r="X19" s="200">
        <v>26</v>
      </c>
      <c r="Y19" s="201">
        <f t="shared" si="11"/>
        <v>74.285714285714292</v>
      </c>
      <c r="Z19" s="200">
        <v>32</v>
      </c>
      <c r="AA19" s="200">
        <v>24</v>
      </c>
      <c r="AB19" s="201">
        <f t="shared" si="13"/>
        <v>75</v>
      </c>
      <c r="AC19" s="38"/>
      <c r="AD19" s="39"/>
    </row>
    <row r="20" spans="1:30" s="40" customFormat="1" ht="16.5" customHeight="1">
      <c r="A20" s="140" t="s">
        <v>60</v>
      </c>
      <c r="B20" s="200">
        <v>42</v>
      </c>
      <c r="C20" s="200">
        <v>47</v>
      </c>
      <c r="D20" s="201">
        <f t="shared" si="14"/>
        <v>111.90476190476191</v>
      </c>
      <c r="E20" s="200">
        <v>41</v>
      </c>
      <c r="F20" s="200">
        <v>46</v>
      </c>
      <c r="G20" s="201">
        <f t="shared" si="15"/>
        <v>112.19512195121952</v>
      </c>
      <c r="H20" s="200">
        <v>7</v>
      </c>
      <c r="I20" s="200">
        <v>18</v>
      </c>
      <c r="J20" s="201">
        <f t="shared" si="1"/>
        <v>257.14285714285717</v>
      </c>
      <c r="K20" s="200">
        <v>4</v>
      </c>
      <c r="L20" s="200">
        <v>4</v>
      </c>
      <c r="M20" s="201">
        <f t="shared" si="3"/>
        <v>100</v>
      </c>
      <c r="N20" s="200">
        <v>24</v>
      </c>
      <c r="O20" s="153">
        <v>1</v>
      </c>
      <c r="P20" s="201">
        <f t="shared" si="5"/>
        <v>4.1666666666666661</v>
      </c>
      <c r="Q20" s="205">
        <v>40</v>
      </c>
      <c r="R20" s="205">
        <v>45</v>
      </c>
      <c r="S20" s="201">
        <f t="shared" si="7"/>
        <v>112.5</v>
      </c>
      <c r="T20" s="200">
        <v>19</v>
      </c>
      <c r="U20" s="200">
        <v>20</v>
      </c>
      <c r="V20" s="201">
        <f t="shared" si="9"/>
        <v>105.26315789473684</v>
      </c>
      <c r="W20" s="200">
        <v>18</v>
      </c>
      <c r="X20" s="200">
        <v>20</v>
      </c>
      <c r="Y20" s="201">
        <f t="shared" si="11"/>
        <v>111.11111111111111</v>
      </c>
      <c r="Z20" s="200">
        <v>16</v>
      </c>
      <c r="AA20" s="200">
        <v>19</v>
      </c>
      <c r="AB20" s="201">
        <f t="shared" si="13"/>
        <v>118.75</v>
      </c>
      <c r="AC20" s="38"/>
      <c r="AD20" s="39"/>
    </row>
    <row r="21" spans="1:30" s="40" customFormat="1" ht="16.5" customHeight="1">
      <c r="A21" s="140" t="s">
        <v>61</v>
      </c>
      <c r="B21" s="200">
        <v>54</v>
      </c>
      <c r="C21" s="200">
        <v>69</v>
      </c>
      <c r="D21" s="201">
        <f t="shared" si="14"/>
        <v>127.77777777777777</v>
      </c>
      <c r="E21" s="200">
        <v>47</v>
      </c>
      <c r="F21" s="200">
        <v>64</v>
      </c>
      <c r="G21" s="201">
        <f t="shared" si="15"/>
        <v>136.17021276595744</v>
      </c>
      <c r="H21" s="200">
        <v>12</v>
      </c>
      <c r="I21" s="200">
        <v>7</v>
      </c>
      <c r="J21" s="201">
        <f>I21/H21*100</f>
        <v>58.333333333333336</v>
      </c>
      <c r="K21" s="200">
        <v>5</v>
      </c>
      <c r="L21" s="200">
        <v>5</v>
      </c>
      <c r="M21" s="201">
        <f t="shared" si="3"/>
        <v>100</v>
      </c>
      <c r="N21" s="200">
        <v>0</v>
      </c>
      <c r="O21" s="153">
        <v>0</v>
      </c>
      <c r="P21" s="201" t="s">
        <v>75</v>
      </c>
      <c r="Q21" s="205">
        <v>45</v>
      </c>
      <c r="R21" s="205">
        <v>63</v>
      </c>
      <c r="S21" s="201">
        <f t="shared" si="7"/>
        <v>140</v>
      </c>
      <c r="T21" s="200">
        <v>36</v>
      </c>
      <c r="U21" s="200">
        <v>34</v>
      </c>
      <c r="V21" s="201">
        <f t="shared" si="9"/>
        <v>94.444444444444443</v>
      </c>
      <c r="W21" s="200">
        <v>29</v>
      </c>
      <c r="X21" s="200">
        <v>29</v>
      </c>
      <c r="Y21" s="201">
        <f t="shared" si="11"/>
        <v>100</v>
      </c>
      <c r="Z21" s="200">
        <v>29</v>
      </c>
      <c r="AA21" s="200">
        <v>29</v>
      </c>
      <c r="AB21" s="201">
        <f t="shared" si="13"/>
        <v>100</v>
      </c>
      <c r="AC21" s="38"/>
      <c r="AD21" s="39"/>
    </row>
    <row r="22" spans="1:30" s="40" customFormat="1" ht="16.5" customHeight="1">
      <c r="A22" s="140" t="s">
        <v>62</v>
      </c>
      <c r="B22" s="200">
        <v>38</v>
      </c>
      <c r="C22" s="200">
        <v>49</v>
      </c>
      <c r="D22" s="201">
        <f t="shared" si="14"/>
        <v>128.94736842105263</v>
      </c>
      <c r="E22" s="200">
        <v>38</v>
      </c>
      <c r="F22" s="200">
        <v>49</v>
      </c>
      <c r="G22" s="201">
        <f t="shared" si="15"/>
        <v>128.94736842105263</v>
      </c>
      <c r="H22" s="200">
        <v>3</v>
      </c>
      <c r="I22" s="200">
        <v>14</v>
      </c>
      <c r="J22" s="201" t="s">
        <v>119</v>
      </c>
      <c r="K22" s="200">
        <v>2</v>
      </c>
      <c r="L22" s="200">
        <v>12</v>
      </c>
      <c r="M22" s="201" t="s">
        <v>115</v>
      </c>
      <c r="N22" s="200">
        <v>5</v>
      </c>
      <c r="O22" s="153">
        <v>0</v>
      </c>
      <c r="P22" s="201">
        <f t="shared" si="5"/>
        <v>0</v>
      </c>
      <c r="Q22" s="205">
        <v>34</v>
      </c>
      <c r="R22" s="205">
        <v>45</v>
      </c>
      <c r="S22" s="201">
        <f t="shared" si="7"/>
        <v>132.35294117647058</v>
      </c>
      <c r="T22" s="200">
        <v>21</v>
      </c>
      <c r="U22" s="200">
        <v>18</v>
      </c>
      <c r="V22" s="201">
        <f t="shared" si="9"/>
        <v>85.714285714285708</v>
      </c>
      <c r="W22" s="200">
        <v>21</v>
      </c>
      <c r="X22" s="200">
        <v>18</v>
      </c>
      <c r="Y22" s="201">
        <f t="shared" si="11"/>
        <v>85.714285714285708</v>
      </c>
      <c r="Z22" s="200">
        <v>19</v>
      </c>
      <c r="AA22" s="200">
        <v>18</v>
      </c>
      <c r="AB22" s="201">
        <f t="shared" si="13"/>
        <v>94.73684210526315</v>
      </c>
      <c r="AC22" s="38"/>
      <c r="AD22" s="39"/>
    </row>
    <row r="23" spans="1:30" s="40" customFormat="1" ht="16.5" customHeight="1">
      <c r="A23" s="140" t="s">
        <v>63</v>
      </c>
      <c r="B23" s="200">
        <v>163</v>
      </c>
      <c r="C23" s="200">
        <v>227</v>
      </c>
      <c r="D23" s="201">
        <f t="shared" si="14"/>
        <v>139.2638036809816</v>
      </c>
      <c r="E23" s="200">
        <v>141</v>
      </c>
      <c r="F23" s="200">
        <v>213</v>
      </c>
      <c r="G23" s="201">
        <f t="shared" si="15"/>
        <v>151.06382978723406</v>
      </c>
      <c r="H23" s="200">
        <v>39</v>
      </c>
      <c r="I23" s="200">
        <v>41</v>
      </c>
      <c r="J23" s="201">
        <f t="shared" si="1"/>
        <v>105.12820512820514</v>
      </c>
      <c r="K23" s="200">
        <v>15</v>
      </c>
      <c r="L23" s="200">
        <v>17</v>
      </c>
      <c r="M23" s="201">
        <f t="shared" si="3"/>
        <v>113.33333333333333</v>
      </c>
      <c r="N23" s="200">
        <v>1</v>
      </c>
      <c r="O23" s="153">
        <v>5</v>
      </c>
      <c r="P23" s="201" t="s">
        <v>87</v>
      </c>
      <c r="Q23" s="205">
        <v>137</v>
      </c>
      <c r="R23" s="205">
        <v>203</v>
      </c>
      <c r="S23" s="201">
        <f t="shared" si="7"/>
        <v>148.17518248175185</v>
      </c>
      <c r="T23" s="200">
        <v>98</v>
      </c>
      <c r="U23" s="200">
        <v>107</v>
      </c>
      <c r="V23" s="201">
        <f t="shared" si="9"/>
        <v>109.18367346938776</v>
      </c>
      <c r="W23" s="200">
        <v>76</v>
      </c>
      <c r="X23" s="200">
        <v>95</v>
      </c>
      <c r="Y23" s="201">
        <f t="shared" si="11"/>
        <v>125</v>
      </c>
      <c r="Z23" s="200">
        <v>70</v>
      </c>
      <c r="AA23" s="200">
        <v>85</v>
      </c>
      <c r="AB23" s="201">
        <f t="shared" si="13"/>
        <v>121.42857142857142</v>
      </c>
      <c r="AC23" s="38"/>
      <c r="AD23" s="39"/>
    </row>
    <row r="24" spans="1:30" s="40" customFormat="1" ht="16.5" customHeight="1">
      <c r="A24" s="140" t="s">
        <v>64</v>
      </c>
      <c r="B24" s="200">
        <v>166</v>
      </c>
      <c r="C24" s="200">
        <v>162</v>
      </c>
      <c r="D24" s="201">
        <f t="shared" si="14"/>
        <v>97.590361445783131</v>
      </c>
      <c r="E24" s="200">
        <v>152</v>
      </c>
      <c r="F24" s="200">
        <v>155</v>
      </c>
      <c r="G24" s="201">
        <f t="shared" si="15"/>
        <v>101.9736842105263</v>
      </c>
      <c r="H24" s="200">
        <v>32</v>
      </c>
      <c r="I24" s="200">
        <v>42</v>
      </c>
      <c r="J24" s="201">
        <f t="shared" si="1"/>
        <v>131.25</v>
      </c>
      <c r="K24" s="200">
        <v>19</v>
      </c>
      <c r="L24" s="200">
        <v>26</v>
      </c>
      <c r="M24" s="201">
        <f t="shared" si="3"/>
        <v>136.84210526315789</v>
      </c>
      <c r="N24" s="200">
        <v>3</v>
      </c>
      <c r="O24" s="153">
        <v>1</v>
      </c>
      <c r="P24" s="201">
        <f t="shared" si="5"/>
        <v>33.333333333333329</v>
      </c>
      <c r="Q24" s="205">
        <v>150</v>
      </c>
      <c r="R24" s="205">
        <v>154</v>
      </c>
      <c r="S24" s="201">
        <f t="shared" si="7"/>
        <v>102.66666666666666</v>
      </c>
      <c r="T24" s="200">
        <v>94</v>
      </c>
      <c r="U24" s="200">
        <v>65</v>
      </c>
      <c r="V24" s="201">
        <f t="shared" si="9"/>
        <v>69.148936170212778</v>
      </c>
      <c r="W24" s="200">
        <v>91</v>
      </c>
      <c r="X24" s="200">
        <v>63</v>
      </c>
      <c r="Y24" s="201">
        <f t="shared" si="11"/>
        <v>69.230769230769226</v>
      </c>
      <c r="Z24" s="200">
        <v>87</v>
      </c>
      <c r="AA24" s="200">
        <v>61</v>
      </c>
      <c r="AB24" s="201">
        <f t="shared" si="13"/>
        <v>70.114942528735639</v>
      </c>
      <c r="AC24" s="38"/>
      <c r="AD24" s="39"/>
    </row>
    <row r="25" spans="1:30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</sheetData>
  <mergeCells count="38">
    <mergeCell ref="A3:A5"/>
    <mergeCell ref="B3:D3"/>
    <mergeCell ref="E3:G3"/>
    <mergeCell ref="H3:J3"/>
    <mergeCell ref="K3:M3"/>
    <mergeCell ref="I4:I5"/>
    <mergeCell ref="J4:J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topLeftCell="A5" zoomScale="80" zoomScaleNormal="70" zoomScaleSheetLayoutView="80" workbookViewId="0">
      <selection activeCell="B9" sqref="B9:C9"/>
    </sheetView>
  </sheetViews>
  <sheetFormatPr defaultColWidth="8" defaultRowHeight="12.75"/>
  <cols>
    <col min="1" max="1" width="61.7109375" style="3" customWidth="1"/>
    <col min="2" max="2" width="16.28515625" style="17" customWidth="1"/>
    <col min="3" max="3" width="15.7109375" style="17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28" t="s">
        <v>68</v>
      </c>
      <c r="B1" s="228"/>
      <c r="C1" s="228"/>
      <c r="D1" s="228"/>
      <c r="E1" s="228"/>
    </row>
    <row r="2" spans="1:9" ht="9.75" customHeight="1">
      <c r="A2" s="248"/>
      <c r="B2" s="248"/>
      <c r="C2" s="248"/>
      <c r="D2" s="248"/>
      <c r="E2" s="248"/>
    </row>
    <row r="3" spans="1:9" s="4" customFormat="1" ht="23.25" customHeight="1">
      <c r="A3" s="223" t="s">
        <v>0</v>
      </c>
      <c r="B3" s="229" t="s">
        <v>94</v>
      </c>
      <c r="C3" s="229" t="s">
        <v>98</v>
      </c>
      <c r="D3" s="246" t="s">
        <v>2</v>
      </c>
      <c r="E3" s="247"/>
    </row>
    <row r="4" spans="1:9" s="4" customFormat="1" ht="30">
      <c r="A4" s="224"/>
      <c r="B4" s="230"/>
      <c r="C4" s="230"/>
      <c r="D4" s="5" t="s">
        <v>3</v>
      </c>
      <c r="E4" s="6" t="s">
        <v>45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68">
        <v>562</v>
      </c>
      <c r="C6" s="168">
        <v>454</v>
      </c>
      <c r="D6" s="19">
        <f>C6/B6*100</f>
        <v>80.782918149466184</v>
      </c>
      <c r="E6" s="142">
        <f t="shared" ref="E6:E11" si="0">C6-B6</f>
        <v>-108</v>
      </c>
      <c r="I6" s="12"/>
    </row>
    <row r="7" spans="1:9" s="4" customFormat="1" ht="29.25" customHeight="1">
      <c r="A7" s="10" t="s">
        <v>40</v>
      </c>
      <c r="B7" s="169">
        <v>522</v>
      </c>
      <c r="C7" s="150">
        <v>439</v>
      </c>
      <c r="D7" s="19">
        <f t="shared" ref="D7:D11" si="1">C7/B7*100</f>
        <v>84.099616858237553</v>
      </c>
      <c r="E7" s="142">
        <f t="shared" si="0"/>
        <v>-83</v>
      </c>
      <c r="I7" s="12"/>
    </row>
    <row r="8" spans="1:9" s="4" customFormat="1" ht="48.75" customHeight="1">
      <c r="A8" s="13" t="s">
        <v>41</v>
      </c>
      <c r="B8" s="169">
        <v>76</v>
      </c>
      <c r="C8" s="150">
        <v>86</v>
      </c>
      <c r="D8" s="19">
        <f t="shared" si="1"/>
        <v>113.1578947368421</v>
      </c>
      <c r="E8" s="142">
        <f t="shared" si="0"/>
        <v>10</v>
      </c>
      <c r="I8" s="12"/>
    </row>
    <row r="9" spans="1:9" s="4" customFormat="1" ht="34.5" customHeight="1">
      <c r="A9" s="14" t="s">
        <v>42</v>
      </c>
      <c r="B9" s="169">
        <v>19</v>
      </c>
      <c r="C9" s="150">
        <v>13</v>
      </c>
      <c r="D9" s="19">
        <f t="shared" si="1"/>
        <v>68.421052631578945</v>
      </c>
      <c r="E9" s="142">
        <f t="shared" si="0"/>
        <v>-6</v>
      </c>
      <c r="I9" s="12"/>
    </row>
    <row r="10" spans="1:9" s="4" customFormat="1" ht="48.75" customHeight="1">
      <c r="A10" s="14" t="s">
        <v>32</v>
      </c>
      <c r="B10" s="169">
        <v>22</v>
      </c>
      <c r="C10" s="150">
        <v>7</v>
      </c>
      <c r="D10" s="19">
        <f t="shared" si="1"/>
        <v>31.818181818181817</v>
      </c>
      <c r="E10" s="142">
        <f t="shared" si="0"/>
        <v>-15</v>
      </c>
      <c r="I10" s="12"/>
    </row>
    <row r="11" spans="1:9" s="4" customFormat="1" ht="54.75" customHeight="1">
      <c r="A11" s="14" t="s">
        <v>43</v>
      </c>
      <c r="B11" s="151">
        <v>505</v>
      </c>
      <c r="C11" s="151">
        <v>412</v>
      </c>
      <c r="D11" s="19">
        <f t="shared" si="1"/>
        <v>81.584158415841586</v>
      </c>
      <c r="E11" s="142">
        <f t="shared" si="0"/>
        <v>-93</v>
      </c>
      <c r="I11" s="12"/>
    </row>
    <row r="12" spans="1:9" s="4" customFormat="1" ht="12.75" customHeight="1">
      <c r="A12" s="219" t="s">
        <v>5</v>
      </c>
      <c r="B12" s="220"/>
      <c r="C12" s="220"/>
      <c r="D12" s="220"/>
      <c r="E12" s="220"/>
      <c r="I12" s="12"/>
    </row>
    <row r="13" spans="1:9" s="4" customFormat="1" ht="18" customHeight="1">
      <c r="A13" s="221"/>
      <c r="B13" s="222"/>
      <c r="C13" s="222"/>
      <c r="D13" s="222"/>
      <c r="E13" s="222"/>
      <c r="I13" s="12"/>
    </row>
    <row r="14" spans="1:9" s="4" customFormat="1" ht="20.25" customHeight="1">
      <c r="A14" s="223" t="s">
        <v>0</v>
      </c>
      <c r="B14" s="225" t="s">
        <v>96</v>
      </c>
      <c r="C14" s="225" t="s">
        <v>99</v>
      </c>
      <c r="D14" s="246" t="s">
        <v>2</v>
      </c>
      <c r="E14" s="247"/>
      <c r="I14" s="12"/>
    </row>
    <row r="15" spans="1:9" ht="27.75" customHeight="1">
      <c r="A15" s="224"/>
      <c r="B15" s="225"/>
      <c r="C15" s="225"/>
      <c r="D15" s="21" t="s">
        <v>3</v>
      </c>
      <c r="E15" s="6" t="s">
        <v>46</v>
      </c>
      <c r="I15" s="12"/>
    </row>
    <row r="16" spans="1:9" ht="28.5" customHeight="1">
      <c r="A16" s="10" t="s">
        <v>39</v>
      </c>
      <c r="B16" s="168">
        <v>322</v>
      </c>
      <c r="C16" s="173">
        <v>183</v>
      </c>
      <c r="D16" s="22">
        <f>C16/B16*100</f>
        <v>56.832298136645967</v>
      </c>
      <c r="E16" s="148">
        <f t="shared" ref="E16:E18" si="2">C16-B16</f>
        <v>-139</v>
      </c>
      <c r="I16" s="12"/>
    </row>
    <row r="17" spans="1:9" ht="25.5" customHeight="1">
      <c r="A17" s="1" t="s">
        <v>40</v>
      </c>
      <c r="B17" s="170">
        <v>283</v>
      </c>
      <c r="C17" s="174">
        <v>173</v>
      </c>
      <c r="D17" s="22">
        <f t="shared" ref="D17:D18" si="3">C17/B17*100</f>
        <v>61.130742049469966</v>
      </c>
      <c r="E17" s="148">
        <f t="shared" si="2"/>
        <v>-110</v>
      </c>
      <c r="I17" s="12"/>
    </row>
    <row r="18" spans="1:9" ht="27.75" customHeight="1">
      <c r="A18" s="1" t="s">
        <v>44</v>
      </c>
      <c r="B18" s="170">
        <v>259</v>
      </c>
      <c r="C18" s="174">
        <v>160</v>
      </c>
      <c r="D18" s="22">
        <f t="shared" si="3"/>
        <v>61.776061776061773</v>
      </c>
      <c r="E18" s="148">
        <f t="shared" si="2"/>
        <v>-99</v>
      </c>
      <c r="I18" s="12"/>
    </row>
    <row r="19" spans="1:9">
      <c r="C19" s="18"/>
    </row>
  </sheetData>
  <mergeCells count="11"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5"/>
  <sheetViews>
    <sheetView view="pageBreakPreview" topLeftCell="A2" zoomScale="85" zoomScaleNormal="85" zoomScaleSheetLayoutView="85" workbookViewId="0">
      <selection activeCell="C30" sqref="C30"/>
    </sheetView>
  </sheetViews>
  <sheetFormatPr defaultRowHeight="15.75"/>
  <cols>
    <col min="1" max="1" width="18.7109375" style="63" customWidth="1"/>
    <col min="2" max="2" width="10.42578125" style="63" customWidth="1"/>
    <col min="3" max="3" width="9.42578125" style="63" customWidth="1"/>
    <col min="4" max="4" width="8.570312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60" customHeight="1">
      <c r="A1" s="120"/>
      <c r="B1" s="267" t="s">
        <v>100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3"/>
      <c r="AB1" s="134" t="s">
        <v>23</v>
      </c>
    </row>
    <row r="2" spans="1:29" s="51" customFormat="1" ht="13.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3" t="s">
        <v>6</v>
      </c>
      <c r="AB2" s="53"/>
    </row>
    <row r="3" spans="1:29" s="51" customFormat="1" ht="27.75" customHeight="1">
      <c r="A3" s="268"/>
      <c r="B3" s="271" t="s">
        <v>28</v>
      </c>
      <c r="C3" s="272"/>
      <c r="D3" s="273"/>
      <c r="E3" s="249" t="s">
        <v>8</v>
      </c>
      <c r="F3" s="250"/>
      <c r="G3" s="251"/>
      <c r="H3" s="280" t="s">
        <v>20</v>
      </c>
      <c r="I3" s="280"/>
      <c r="J3" s="280"/>
      <c r="K3" s="249" t="s">
        <v>15</v>
      </c>
      <c r="L3" s="250"/>
      <c r="M3" s="251"/>
      <c r="N3" s="249" t="s">
        <v>9</v>
      </c>
      <c r="O3" s="250"/>
      <c r="P3" s="251"/>
      <c r="Q3" s="249" t="s">
        <v>10</v>
      </c>
      <c r="R3" s="250"/>
      <c r="S3" s="250"/>
      <c r="T3" s="249" t="s">
        <v>16</v>
      </c>
      <c r="U3" s="250"/>
      <c r="V3" s="251"/>
      <c r="W3" s="258" t="s">
        <v>18</v>
      </c>
      <c r="X3" s="259"/>
      <c r="Y3" s="260"/>
      <c r="Z3" s="249" t="s">
        <v>17</v>
      </c>
      <c r="AA3" s="250"/>
      <c r="AB3" s="251"/>
    </row>
    <row r="4" spans="1:29" s="54" customFormat="1" ht="14.25" customHeight="1">
      <c r="A4" s="269"/>
      <c r="B4" s="274"/>
      <c r="C4" s="275"/>
      <c r="D4" s="276"/>
      <c r="E4" s="252"/>
      <c r="F4" s="253"/>
      <c r="G4" s="254"/>
      <c r="H4" s="280"/>
      <c r="I4" s="280"/>
      <c r="J4" s="280"/>
      <c r="K4" s="253"/>
      <c r="L4" s="253"/>
      <c r="M4" s="254"/>
      <c r="N4" s="252"/>
      <c r="O4" s="253"/>
      <c r="P4" s="254"/>
      <c r="Q4" s="252"/>
      <c r="R4" s="253"/>
      <c r="S4" s="253"/>
      <c r="T4" s="252"/>
      <c r="U4" s="253"/>
      <c r="V4" s="254"/>
      <c r="W4" s="261"/>
      <c r="X4" s="262"/>
      <c r="Y4" s="263"/>
      <c r="Z4" s="252"/>
      <c r="AA4" s="253"/>
      <c r="AB4" s="254"/>
    </row>
    <row r="5" spans="1:29" s="54" customFormat="1" ht="22.5" customHeight="1">
      <c r="A5" s="269"/>
      <c r="B5" s="277"/>
      <c r="C5" s="278"/>
      <c r="D5" s="279"/>
      <c r="E5" s="255"/>
      <c r="F5" s="256"/>
      <c r="G5" s="257"/>
      <c r="H5" s="280"/>
      <c r="I5" s="280"/>
      <c r="J5" s="280"/>
      <c r="K5" s="256"/>
      <c r="L5" s="256"/>
      <c r="M5" s="257"/>
      <c r="N5" s="255"/>
      <c r="O5" s="256"/>
      <c r="P5" s="257"/>
      <c r="Q5" s="255"/>
      <c r="R5" s="256"/>
      <c r="S5" s="256"/>
      <c r="T5" s="255"/>
      <c r="U5" s="256"/>
      <c r="V5" s="257"/>
      <c r="W5" s="264"/>
      <c r="X5" s="265"/>
      <c r="Y5" s="266"/>
      <c r="Z5" s="255"/>
      <c r="AA5" s="256"/>
      <c r="AB5" s="257"/>
    </row>
    <row r="6" spans="1:29" s="54" customFormat="1" ht="21.6" customHeight="1">
      <c r="A6" s="270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172" customFormat="1" ht="12.75" customHeight="1">
      <c r="A7" s="171" t="s">
        <v>4</v>
      </c>
      <c r="B7" s="171">
        <v>1</v>
      </c>
      <c r="C7" s="171">
        <v>2</v>
      </c>
      <c r="D7" s="171">
        <v>3</v>
      </c>
      <c r="E7" s="171">
        <v>4</v>
      </c>
      <c r="F7" s="171">
        <v>5</v>
      </c>
      <c r="G7" s="171">
        <v>6</v>
      </c>
      <c r="H7" s="171">
        <v>7</v>
      </c>
      <c r="I7" s="171">
        <v>8</v>
      </c>
      <c r="J7" s="171">
        <v>9</v>
      </c>
      <c r="K7" s="171">
        <v>10</v>
      </c>
      <c r="L7" s="171">
        <v>11</v>
      </c>
      <c r="M7" s="171">
        <v>12</v>
      </c>
      <c r="N7" s="171">
        <v>13</v>
      </c>
      <c r="O7" s="171">
        <v>14</v>
      </c>
      <c r="P7" s="171">
        <v>15</v>
      </c>
      <c r="Q7" s="171">
        <v>16</v>
      </c>
      <c r="R7" s="171">
        <v>17</v>
      </c>
      <c r="S7" s="171">
        <v>18</v>
      </c>
      <c r="T7" s="171">
        <v>19</v>
      </c>
      <c r="U7" s="171">
        <v>20</v>
      </c>
      <c r="V7" s="171">
        <v>21</v>
      </c>
      <c r="W7" s="171">
        <v>22</v>
      </c>
      <c r="X7" s="171">
        <v>23</v>
      </c>
      <c r="Y7" s="171">
        <v>24</v>
      </c>
      <c r="Z7" s="171">
        <v>25</v>
      </c>
      <c r="AA7" s="171">
        <v>26</v>
      </c>
      <c r="AB7" s="171">
        <v>27</v>
      </c>
    </row>
    <row r="8" spans="1:29" s="59" customFormat="1" ht="19.149999999999999" customHeight="1">
      <c r="A8" s="139" t="s">
        <v>47</v>
      </c>
      <c r="B8" s="157">
        <f>SUM(B9:B25)</f>
        <v>562</v>
      </c>
      <c r="C8" s="157">
        <f>SUM(C9:C25)</f>
        <v>454</v>
      </c>
      <c r="D8" s="158">
        <f>C8/B8*100</f>
        <v>80.782918149466184</v>
      </c>
      <c r="E8" s="157">
        <f t="shared" ref="E8:F8" si="0">SUM(E9:E25)</f>
        <v>522</v>
      </c>
      <c r="F8" s="157">
        <f t="shared" si="0"/>
        <v>439</v>
      </c>
      <c r="G8" s="158">
        <f t="shared" ref="G8:G25" si="1">F8/E8*100</f>
        <v>84.099616858237553</v>
      </c>
      <c r="H8" s="157">
        <f t="shared" ref="H8:I8" si="2">SUM(H9:H25)</f>
        <v>76</v>
      </c>
      <c r="I8" s="157">
        <f t="shared" si="2"/>
        <v>86</v>
      </c>
      <c r="J8" s="158">
        <f t="shared" ref="J8:J25" si="3">I8/H8*100</f>
        <v>113.1578947368421</v>
      </c>
      <c r="K8" s="157">
        <f t="shared" ref="K8:L8" si="4">SUM(K9:K25)</f>
        <v>19</v>
      </c>
      <c r="L8" s="157">
        <f t="shared" si="4"/>
        <v>13</v>
      </c>
      <c r="M8" s="158">
        <f t="shared" ref="M8:M25" si="5">L8/K8*100</f>
        <v>68.421052631578945</v>
      </c>
      <c r="N8" s="157">
        <f t="shared" ref="N8:O8" si="6">SUM(N9:N25)</f>
        <v>22</v>
      </c>
      <c r="O8" s="157">
        <f t="shared" si="6"/>
        <v>7</v>
      </c>
      <c r="P8" s="158">
        <f>O8/N8*100</f>
        <v>31.818181818181817</v>
      </c>
      <c r="Q8" s="157">
        <f t="shared" ref="Q8:R8" si="7">SUM(Q9:Q25)</f>
        <v>505</v>
      </c>
      <c r="R8" s="157">
        <f t="shared" si="7"/>
        <v>412</v>
      </c>
      <c r="S8" s="158">
        <f t="shared" ref="S8:S25" si="8">R8/Q8*100</f>
        <v>81.584158415841586</v>
      </c>
      <c r="T8" s="157">
        <f t="shared" ref="T8:AA8" si="9">SUM(T9:T25)</f>
        <v>322</v>
      </c>
      <c r="U8" s="157">
        <f t="shared" si="9"/>
        <v>183</v>
      </c>
      <c r="V8" s="158">
        <f t="shared" ref="V8:V25" si="10">U8/T8*100</f>
        <v>56.832298136645967</v>
      </c>
      <c r="W8" s="157">
        <f t="shared" si="9"/>
        <v>283</v>
      </c>
      <c r="X8" s="157">
        <f t="shared" si="9"/>
        <v>173</v>
      </c>
      <c r="Y8" s="158">
        <f t="shared" ref="Y8:Y25" si="11">X8/W8*100</f>
        <v>61.130742049469966</v>
      </c>
      <c r="Z8" s="157">
        <f t="shared" si="9"/>
        <v>259</v>
      </c>
      <c r="AA8" s="157">
        <f t="shared" si="9"/>
        <v>160</v>
      </c>
      <c r="AB8" s="158">
        <f t="shared" ref="AB8:AB25" si="12">AA8/Z8*100</f>
        <v>61.776061776061773</v>
      </c>
    </row>
    <row r="9" spans="1:29" ht="16.5" customHeight="1">
      <c r="A9" s="140" t="s">
        <v>48</v>
      </c>
      <c r="B9" s="153">
        <v>8</v>
      </c>
      <c r="C9" s="153">
        <v>9</v>
      </c>
      <c r="D9" s="158">
        <f t="shared" ref="D9:D25" si="13">C9/B9*100</f>
        <v>112.5</v>
      </c>
      <c r="E9" s="155">
        <v>8</v>
      </c>
      <c r="F9" s="155">
        <v>9</v>
      </c>
      <c r="G9" s="158">
        <f t="shared" si="1"/>
        <v>112.5</v>
      </c>
      <c r="H9" s="155">
        <v>0</v>
      </c>
      <c r="I9" s="155">
        <v>2</v>
      </c>
      <c r="J9" s="158" t="s">
        <v>75</v>
      </c>
      <c r="K9" s="155">
        <v>0</v>
      </c>
      <c r="L9" s="155">
        <v>0</v>
      </c>
      <c r="M9" s="158" t="s">
        <v>75</v>
      </c>
      <c r="N9" s="155">
        <v>0</v>
      </c>
      <c r="O9" s="155">
        <v>0</v>
      </c>
      <c r="P9" s="158" t="s">
        <v>75</v>
      </c>
      <c r="Q9" s="206">
        <v>8</v>
      </c>
      <c r="R9" s="206">
        <v>8</v>
      </c>
      <c r="S9" s="158">
        <f t="shared" si="8"/>
        <v>100</v>
      </c>
      <c r="T9" s="153">
        <v>7</v>
      </c>
      <c r="U9" s="153">
        <v>4</v>
      </c>
      <c r="V9" s="158">
        <f t="shared" si="10"/>
        <v>57.142857142857139</v>
      </c>
      <c r="W9" s="155">
        <v>7</v>
      </c>
      <c r="X9" s="155">
        <v>4</v>
      </c>
      <c r="Y9" s="158">
        <f t="shared" si="11"/>
        <v>57.142857142857139</v>
      </c>
      <c r="Z9" s="155">
        <v>4</v>
      </c>
      <c r="AA9" s="155">
        <v>4</v>
      </c>
      <c r="AB9" s="158">
        <f t="shared" si="12"/>
        <v>100</v>
      </c>
      <c r="AC9" s="60"/>
    </row>
    <row r="10" spans="1:29" ht="16.5" customHeight="1">
      <c r="A10" s="140" t="s">
        <v>49</v>
      </c>
      <c r="B10" s="153">
        <v>139</v>
      </c>
      <c r="C10" s="153">
        <v>122</v>
      </c>
      <c r="D10" s="158">
        <f t="shared" si="13"/>
        <v>87.769784172661872</v>
      </c>
      <c r="E10" s="156">
        <v>134</v>
      </c>
      <c r="F10" s="156">
        <v>118</v>
      </c>
      <c r="G10" s="158">
        <f t="shared" si="1"/>
        <v>88.059701492537314</v>
      </c>
      <c r="H10" s="156">
        <v>17</v>
      </c>
      <c r="I10" s="156">
        <v>25</v>
      </c>
      <c r="J10" s="158">
        <f t="shared" si="3"/>
        <v>147.05882352941177</v>
      </c>
      <c r="K10" s="156">
        <v>2</v>
      </c>
      <c r="L10" s="156">
        <v>0</v>
      </c>
      <c r="M10" s="158">
        <f t="shared" si="5"/>
        <v>0</v>
      </c>
      <c r="N10" s="156">
        <v>6</v>
      </c>
      <c r="O10" s="156">
        <v>0</v>
      </c>
      <c r="P10" s="158">
        <f t="shared" ref="P10:P23" si="14">O10/N10*100</f>
        <v>0</v>
      </c>
      <c r="Q10" s="206">
        <v>134</v>
      </c>
      <c r="R10" s="206">
        <v>110</v>
      </c>
      <c r="S10" s="158">
        <f t="shared" si="8"/>
        <v>82.089552238805979</v>
      </c>
      <c r="T10" s="153">
        <v>70</v>
      </c>
      <c r="U10" s="153">
        <v>55</v>
      </c>
      <c r="V10" s="158">
        <f t="shared" si="10"/>
        <v>78.571428571428569</v>
      </c>
      <c r="W10" s="156">
        <v>65</v>
      </c>
      <c r="X10" s="156">
        <v>52</v>
      </c>
      <c r="Y10" s="158">
        <f t="shared" si="11"/>
        <v>80</v>
      </c>
      <c r="Z10" s="156">
        <v>63</v>
      </c>
      <c r="AA10" s="156">
        <v>49</v>
      </c>
      <c r="AB10" s="158">
        <f t="shared" si="12"/>
        <v>77.777777777777786</v>
      </c>
      <c r="AC10" s="60"/>
    </row>
    <row r="11" spans="1:29" ht="16.5" customHeight="1">
      <c r="A11" s="140" t="s">
        <v>50</v>
      </c>
      <c r="B11" s="153">
        <v>19</v>
      </c>
      <c r="C11" s="153">
        <v>21</v>
      </c>
      <c r="D11" s="158">
        <f t="shared" si="13"/>
        <v>110.5263157894737</v>
      </c>
      <c r="E11" s="156">
        <v>17</v>
      </c>
      <c r="F11" s="156">
        <v>21</v>
      </c>
      <c r="G11" s="158">
        <f t="shared" si="1"/>
        <v>123.52941176470588</v>
      </c>
      <c r="H11" s="156">
        <v>4</v>
      </c>
      <c r="I11" s="156">
        <v>4</v>
      </c>
      <c r="J11" s="158">
        <f t="shared" si="3"/>
        <v>100</v>
      </c>
      <c r="K11" s="156">
        <v>0</v>
      </c>
      <c r="L11" s="156">
        <v>0</v>
      </c>
      <c r="M11" s="158" t="s">
        <v>75</v>
      </c>
      <c r="N11" s="156">
        <v>2</v>
      </c>
      <c r="O11" s="156">
        <v>0</v>
      </c>
      <c r="P11" s="158">
        <f t="shared" si="14"/>
        <v>0</v>
      </c>
      <c r="Q11" s="206">
        <v>17</v>
      </c>
      <c r="R11" s="206">
        <v>18</v>
      </c>
      <c r="S11" s="158">
        <f t="shared" si="8"/>
        <v>105.88235294117648</v>
      </c>
      <c r="T11" s="153">
        <v>13</v>
      </c>
      <c r="U11" s="153">
        <v>9</v>
      </c>
      <c r="V11" s="158">
        <f t="shared" si="10"/>
        <v>69.230769230769226</v>
      </c>
      <c r="W11" s="156">
        <v>11</v>
      </c>
      <c r="X11" s="156">
        <v>9</v>
      </c>
      <c r="Y11" s="158">
        <f t="shared" si="11"/>
        <v>81.818181818181827</v>
      </c>
      <c r="Z11" s="156">
        <v>10</v>
      </c>
      <c r="AA11" s="156">
        <v>9</v>
      </c>
      <c r="AB11" s="158">
        <f t="shared" si="12"/>
        <v>90</v>
      </c>
      <c r="AC11" s="60"/>
    </row>
    <row r="12" spans="1:29" ht="16.5" customHeight="1">
      <c r="A12" s="140" t="s">
        <v>51</v>
      </c>
      <c r="B12" s="153">
        <v>20</v>
      </c>
      <c r="C12" s="153">
        <v>14</v>
      </c>
      <c r="D12" s="158">
        <f t="shared" si="13"/>
        <v>70</v>
      </c>
      <c r="E12" s="156">
        <v>20</v>
      </c>
      <c r="F12" s="156">
        <v>14</v>
      </c>
      <c r="G12" s="158">
        <f t="shared" si="1"/>
        <v>70</v>
      </c>
      <c r="H12" s="156">
        <v>3</v>
      </c>
      <c r="I12" s="156">
        <v>4</v>
      </c>
      <c r="J12" s="158">
        <f t="shared" si="3"/>
        <v>133.33333333333331</v>
      </c>
      <c r="K12" s="156">
        <v>0</v>
      </c>
      <c r="L12" s="156">
        <v>1</v>
      </c>
      <c r="M12" s="158" t="s">
        <v>75</v>
      </c>
      <c r="N12" s="156">
        <v>1</v>
      </c>
      <c r="O12" s="156">
        <v>0</v>
      </c>
      <c r="P12" s="158">
        <f t="shared" si="14"/>
        <v>0</v>
      </c>
      <c r="Q12" s="206">
        <v>19</v>
      </c>
      <c r="R12" s="206">
        <v>12</v>
      </c>
      <c r="S12" s="158">
        <f t="shared" si="8"/>
        <v>63.157894736842103</v>
      </c>
      <c r="T12" s="153">
        <v>12</v>
      </c>
      <c r="U12" s="153">
        <v>4</v>
      </c>
      <c r="V12" s="158">
        <f t="shared" si="10"/>
        <v>33.333333333333329</v>
      </c>
      <c r="W12" s="156">
        <v>12</v>
      </c>
      <c r="X12" s="156">
        <v>4</v>
      </c>
      <c r="Y12" s="158">
        <f t="shared" si="11"/>
        <v>33.333333333333329</v>
      </c>
      <c r="Z12" s="156">
        <v>11</v>
      </c>
      <c r="AA12" s="156">
        <v>4</v>
      </c>
      <c r="AB12" s="158">
        <f t="shared" si="12"/>
        <v>36.363636363636367</v>
      </c>
      <c r="AC12" s="60"/>
    </row>
    <row r="13" spans="1:29" ht="16.5" customHeight="1">
      <c r="A13" s="140" t="s">
        <v>52</v>
      </c>
      <c r="B13" s="153">
        <v>9</v>
      </c>
      <c r="C13" s="153">
        <v>18</v>
      </c>
      <c r="D13" s="158">
        <f t="shared" si="13"/>
        <v>200</v>
      </c>
      <c r="E13" s="156">
        <v>9</v>
      </c>
      <c r="F13" s="156">
        <v>18</v>
      </c>
      <c r="G13" s="158">
        <f t="shared" si="1"/>
        <v>200</v>
      </c>
      <c r="H13" s="156">
        <v>1</v>
      </c>
      <c r="I13" s="156">
        <v>5</v>
      </c>
      <c r="J13" s="158" t="s">
        <v>87</v>
      </c>
      <c r="K13" s="156">
        <v>0</v>
      </c>
      <c r="L13" s="156">
        <v>1</v>
      </c>
      <c r="M13" s="158" t="s">
        <v>75</v>
      </c>
      <c r="N13" s="156">
        <v>2</v>
      </c>
      <c r="O13" s="156">
        <v>0</v>
      </c>
      <c r="P13" s="158">
        <f t="shared" si="14"/>
        <v>0</v>
      </c>
      <c r="Q13" s="206">
        <v>8</v>
      </c>
      <c r="R13" s="206">
        <v>18</v>
      </c>
      <c r="S13" s="158">
        <f t="shared" si="8"/>
        <v>225</v>
      </c>
      <c r="T13" s="153">
        <v>4</v>
      </c>
      <c r="U13" s="153">
        <v>6</v>
      </c>
      <c r="V13" s="158">
        <f t="shared" si="10"/>
        <v>150</v>
      </c>
      <c r="W13" s="156">
        <v>4</v>
      </c>
      <c r="X13" s="156">
        <v>6</v>
      </c>
      <c r="Y13" s="158">
        <f t="shared" si="11"/>
        <v>150</v>
      </c>
      <c r="Z13" s="156">
        <v>4</v>
      </c>
      <c r="AA13" s="156">
        <v>5</v>
      </c>
      <c r="AB13" s="158">
        <f t="shared" si="12"/>
        <v>125</v>
      </c>
      <c r="AC13" s="60"/>
    </row>
    <row r="14" spans="1:29" ht="16.5" customHeight="1">
      <c r="A14" s="140" t="s">
        <v>53</v>
      </c>
      <c r="B14" s="153">
        <v>33</v>
      </c>
      <c r="C14" s="153">
        <v>21</v>
      </c>
      <c r="D14" s="158">
        <f t="shared" si="13"/>
        <v>63.636363636363633</v>
      </c>
      <c r="E14" s="156">
        <v>24</v>
      </c>
      <c r="F14" s="156">
        <v>21</v>
      </c>
      <c r="G14" s="158">
        <f t="shared" si="1"/>
        <v>87.5</v>
      </c>
      <c r="H14" s="156">
        <v>4</v>
      </c>
      <c r="I14" s="156">
        <v>6</v>
      </c>
      <c r="J14" s="158">
        <f t="shared" si="3"/>
        <v>150</v>
      </c>
      <c r="K14" s="156">
        <v>0</v>
      </c>
      <c r="L14" s="156">
        <v>4</v>
      </c>
      <c r="M14" s="158" t="s">
        <v>75</v>
      </c>
      <c r="N14" s="156">
        <v>2</v>
      </c>
      <c r="O14" s="156">
        <v>0</v>
      </c>
      <c r="P14" s="158">
        <f t="shared" si="14"/>
        <v>0</v>
      </c>
      <c r="Q14" s="206">
        <v>24</v>
      </c>
      <c r="R14" s="206">
        <v>21</v>
      </c>
      <c r="S14" s="158">
        <f t="shared" si="8"/>
        <v>87.5</v>
      </c>
      <c r="T14" s="153">
        <v>23</v>
      </c>
      <c r="U14" s="153">
        <v>7</v>
      </c>
      <c r="V14" s="158">
        <f t="shared" si="10"/>
        <v>30.434782608695656</v>
      </c>
      <c r="W14" s="156">
        <v>14</v>
      </c>
      <c r="X14" s="156">
        <v>7</v>
      </c>
      <c r="Y14" s="158">
        <f t="shared" si="11"/>
        <v>50</v>
      </c>
      <c r="Z14" s="156">
        <v>14</v>
      </c>
      <c r="AA14" s="156">
        <v>7</v>
      </c>
      <c r="AB14" s="158">
        <f t="shared" si="12"/>
        <v>50</v>
      </c>
      <c r="AC14" s="60"/>
    </row>
    <row r="15" spans="1:29" ht="16.5" customHeight="1">
      <c r="A15" s="140" t="s">
        <v>54</v>
      </c>
      <c r="B15" s="153">
        <v>19</v>
      </c>
      <c r="C15" s="153">
        <v>12</v>
      </c>
      <c r="D15" s="158">
        <f t="shared" si="13"/>
        <v>63.157894736842103</v>
      </c>
      <c r="E15" s="156">
        <v>15</v>
      </c>
      <c r="F15" s="156">
        <v>10</v>
      </c>
      <c r="G15" s="158">
        <f t="shared" si="1"/>
        <v>66.666666666666657</v>
      </c>
      <c r="H15" s="156">
        <v>0</v>
      </c>
      <c r="I15" s="156">
        <v>1</v>
      </c>
      <c r="J15" s="158" t="s">
        <v>75</v>
      </c>
      <c r="K15" s="156">
        <v>0</v>
      </c>
      <c r="L15" s="156">
        <v>1</v>
      </c>
      <c r="M15" s="158" t="s">
        <v>75</v>
      </c>
      <c r="N15" s="156">
        <v>1</v>
      </c>
      <c r="O15" s="156">
        <v>0</v>
      </c>
      <c r="P15" s="158">
        <f t="shared" si="14"/>
        <v>0</v>
      </c>
      <c r="Q15" s="206">
        <v>14</v>
      </c>
      <c r="R15" s="206">
        <v>8</v>
      </c>
      <c r="S15" s="158">
        <f t="shared" si="8"/>
        <v>57.142857142857139</v>
      </c>
      <c r="T15" s="153">
        <v>10</v>
      </c>
      <c r="U15" s="153">
        <v>5</v>
      </c>
      <c r="V15" s="158">
        <f t="shared" si="10"/>
        <v>50</v>
      </c>
      <c r="W15" s="156">
        <v>6</v>
      </c>
      <c r="X15" s="156">
        <v>4</v>
      </c>
      <c r="Y15" s="158">
        <f t="shared" si="11"/>
        <v>66.666666666666657</v>
      </c>
      <c r="Z15" s="156">
        <v>5</v>
      </c>
      <c r="AA15" s="156">
        <v>3</v>
      </c>
      <c r="AB15" s="158">
        <f t="shared" si="12"/>
        <v>60</v>
      </c>
      <c r="AC15" s="60"/>
    </row>
    <row r="16" spans="1:29" ht="16.5" customHeight="1">
      <c r="A16" s="140" t="s">
        <v>55</v>
      </c>
      <c r="B16" s="153">
        <v>32</v>
      </c>
      <c r="C16" s="153">
        <v>24</v>
      </c>
      <c r="D16" s="158">
        <f t="shared" si="13"/>
        <v>75</v>
      </c>
      <c r="E16" s="156">
        <v>31</v>
      </c>
      <c r="F16" s="156">
        <v>24</v>
      </c>
      <c r="G16" s="158">
        <f t="shared" si="1"/>
        <v>77.41935483870968</v>
      </c>
      <c r="H16" s="156">
        <v>3</v>
      </c>
      <c r="I16" s="156">
        <v>3</v>
      </c>
      <c r="J16" s="158">
        <f t="shared" si="3"/>
        <v>100</v>
      </c>
      <c r="K16" s="156">
        <v>2</v>
      </c>
      <c r="L16" s="156">
        <v>0</v>
      </c>
      <c r="M16" s="158">
        <f t="shared" si="5"/>
        <v>0</v>
      </c>
      <c r="N16" s="156">
        <v>0</v>
      </c>
      <c r="O16" s="156">
        <v>0</v>
      </c>
      <c r="P16" s="158" t="s">
        <v>75</v>
      </c>
      <c r="Q16" s="206">
        <v>29</v>
      </c>
      <c r="R16" s="206">
        <v>22</v>
      </c>
      <c r="S16" s="158">
        <f t="shared" si="8"/>
        <v>75.862068965517238</v>
      </c>
      <c r="T16" s="153">
        <v>22</v>
      </c>
      <c r="U16" s="153">
        <v>8</v>
      </c>
      <c r="V16" s="158">
        <f t="shared" si="10"/>
        <v>36.363636363636367</v>
      </c>
      <c r="W16" s="156">
        <v>21</v>
      </c>
      <c r="X16" s="156">
        <v>8</v>
      </c>
      <c r="Y16" s="158">
        <f t="shared" si="11"/>
        <v>38.095238095238095</v>
      </c>
      <c r="Z16" s="156">
        <v>18</v>
      </c>
      <c r="AA16" s="156">
        <v>8</v>
      </c>
      <c r="AB16" s="158">
        <f t="shared" si="12"/>
        <v>44.444444444444443</v>
      </c>
      <c r="AC16" s="60"/>
    </row>
    <row r="17" spans="1:29" ht="16.5" customHeight="1">
      <c r="A17" s="140" t="s">
        <v>56</v>
      </c>
      <c r="B17" s="153">
        <v>31</v>
      </c>
      <c r="C17" s="153">
        <v>24</v>
      </c>
      <c r="D17" s="158">
        <f t="shared" si="13"/>
        <v>77.41935483870968</v>
      </c>
      <c r="E17" s="156">
        <v>31</v>
      </c>
      <c r="F17" s="156">
        <v>24</v>
      </c>
      <c r="G17" s="158">
        <f t="shared" si="1"/>
        <v>77.41935483870968</v>
      </c>
      <c r="H17" s="156">
        <v>5</v>
      </c>
      <c r="I17" s="156">
        <v>4</v>
      </c>
      <c r="J17" s="158">
        <f t="shared" si="3"/>
        <v>80</v>
      </c>
      <c r="K17" s="156">
        <v>0</v>
      </c>
      <c r="L17" s="156">
        <v>1</v>
      </c>
      <c r="M17" s="158" t="s">
        <v>75</v>
      </c>
      <c r="N17" s="156">
        <v>0</v>
      </c>
      <c r="O17" s="156">
        <v>0</v>
      </c>
      <c r="P17" s="158" t="s">
        <v>75</v>
      </c>
      <c r="Q17" s="206">
        <v>29</v>
      </c>
      <c r="R17" s="206">
        <v>20</v>
      </c>
      <c r="S17" s="158">
        <f t="shared" si="8"/>
        <v>68.965517241379317</v>
      </c>
      <c r="T17" s="153">
        <v>16</v>
      </c>
      <c r="U17" s="153">
        <v>6</v>
      </c>
      <c r="V17" s="158">
        <f t="shared" si="10"/>
        <v>37.5</v>
      </c>
      <c r="W17" s="156">
        <v>16</v>
      </c>
      <c r="X17" s="156">
        <v>6</v>
      </c>
      <c r="Y17" s="158">
        <f t="shared" si="11"/>
        <v>37.5</v>
      </c>
      <c r="Z17" s="156">
        <v>15</v>
      </c>
      <c r="AA17" s="156">
        <v>5</v>
      </c>
      <c r="AB17" s="158">
        <f t="shared" si="12"/>
        <v>33.333333333333329</v>
      </c>
      <c r="AC17" s="60"/>
    </row>
    <row r="18" spans="1:29" ht="16.5" customHeight="1">
      <c r="A18" s="140" t="s">
        <v>57</v>
      </c>
      <c r="B18" s="153">
        <v>50</v>
      </c>
      <c r="C18" s="153">
        <v>42</v>
      </c>
      <c r="D18" s="158">
        <f t="shared" si="13"/>
        <v>84</v>
      </c>
      <c r="E18" s="156">
        <v>46</v>
      </c>
      <c r="F18" s="156">
        <v>41</v>
      </c>
      <c r="G18" s="158">
        <f t="shared" si="1"/>
        <v>89.130434782608688</v>
      </c>
      <c r="H18" s="156">
        <v>8</v>
      </c>
      <c r="I18" s="156">
        <v>11</v>
      </c>
      <c r="J18" s="158">
        <f t="shared" si="3"/>
        <v>137.5</v>
      </c>
      <c r="K18" s="156">
        <v>1</v>
      </c>
      <c r="L18" s="156">
        <v>0</v>
      </c>
      <c r="M18" s="158">
        <f t="shared" si="5"/>
        <v>0</v>
      </c>
      <c r="N18" s="156">
        <v>0</v>
      </c>
      <c r="O18" s="156">
        <v>0</v>
      </c>
      <c r="P18" s="158" t="s">
        <v>75</v>
      </c>
      <c r="Q18" s="206">
        <v>45</v>
      </c>
      <c r="R18" s="206">
        <v>40</v>
      </c>
      <c r="S18" s="158">
        <f t="shared" si="8"/>
        <v>88.888888888888886</v>
      </c>
      <c r="T18" s="153">
        <v>32</v>
      </c>
      <c r="U18" s="153">
        <v>14</v>
      </c>
      <c r="V18" s="158">
        <f t="shared" si="10"/>
        <v>43.75</v>
      </c>
      <c r="W18" s="156">
        <v>28</v>
      </c>
      <c r="X18" s="156">
        <v>13</v>
      </c>
      <c r="Y18" s="158">
        <f t="shared" si="11"/>
        <v>46.428571428571431</v>
      </c>
      <c r="Z18" s="156">
        <v>26</v>
      </c>
      <c r="AA18" s="156">
        <v>12</v>
      </c>
      <c r="AB18" s="158">
        <f t="shared" si="12"/>
        <v>46.153846153846153</v>
      </c>
      <c r="AC18" s="60"/>
    </row>
    <row r="19" spans="1:29" ht="16.5" customHeight="1">
      <c r="A19" s="140" t="s">
        <v>58</v>
      </c>
      <c r="B19" s="153">
        <v>17</v>
      </c>
      <c r="C19" s="153">
        <v>13</v>
      </c>
      <c r="D19" s="158">
        <f t="shared" si="13"/>
        <v>76.470588235294116</v>
      </c>
      <c r="E19" s="156">
        <v>15</v>
      </c>
      <c r="F19" s="156">
        <v>11</v>
      </c>
      <c r="G19" s="158">
        <f t="shared" si="1"/>
        <v>73.333333333333329</v>
      </c>
      <c r="H19" s="156">
        <v>0</v>
      </c>
      <c r="I19" s="156">
        <v>1</v>
      </c>
      <c r="J19" s="158" t="s">
        <v>75</v>
      </c>
      <c r="K19" s="156">
        <v>0</v>
      </c>
      <c r="L19" s="156">
        <v>1</v>
      </c>
      <c r="M19" s="158" t="s">
        <v>75</v>
      </c>
      <c r="N19" s="156">
        <v>1</v>
      </c>
      <c r="O19" s="156">
        <v>1</v>
      </c>
      <c r="P19" s="158">
        <f t="shared" si="14"/>
        <v>100</v>
      </c>
      <c r="Q19" s="206">
        <v>14</v>
      </c>
      <c r="R19" s="206">
        <v>11</v>
      </c>
      <c r="S19" s="158">
        <f t="shared" si="8"/>
        <v>78.571428571428569</v>
      </c>
      <c r="T19" s="153">
        <v>14</v>
      </c>
      <c r="U19" s="153">
        <v>6</v>
      </c>
      <c r="V19" s="158">
        <f t="shared" si="10"/>
        <v>42.857142857142854</v>
      </c>
      <c r="W19" s="156">
        <v>12</v>
      </c>
      <c r="X19" s="156">
        <v>4</v>
      </c>
      <c r="Y19" s="158">
        <f t="shared" si="11"/>
        <v>33.333333333333329</v>
      </c>
      <c r="Z19" s="156">
        <v>10</v>
      </c>
      <c r="AA19" s="156">
        <v>4</v>
      </c>
      <c r="AB19" s="158">
        <f t="shared" si="12"/>
        <v>40</v>
      </c>
      <c r="AC19" s="60"/>
    </row>
    <row r="20" spans="1:29" ht="16.5" customHeight="1">
      <c r="A20" s="140" t="s">
        <v>59</v>
      </c>
      <c r="B20" s="153">
        <v>9</v>
      </c>
      <c r="C20" s="153">
        <v>3</v>
      </c>
      <c r="D20" s="158">
        <f t="shared" si="13"/>
        <v>33.333333333333329</v>
      </c>
      <c r="E20" s="156">
        <v>9</v>
      </c>
      <c r="F20" s="156">
        <v>3</v>
      </c>
      <c r="G20" s="158">
        <f t="shared" si="1"/>
        <v>33.333333333333329</v>
      </c>
      <c r="H20" s="156">
        <v>3</v>
      </c>
      <c r="I20" s="156">
        <v>1</v>
      </c>
      <c r="J20" s="158">
        <f t="shared" si="3"/>
        <v>33.333333333333329</v>
      </c>
      <c r="K20" s="156">
        <v>0</v>
      </c>
      <c r="L20" s="156">
        <v>1</v>
      </c>
      <c r="M20" s="158" t="s">
        <v>75</v>
      </c>
      <c r="N20" s="156">
        <v>2</v>
      </c>
      <c r="O20" s="156">
        <v>0</v>
      </c>
      <c r="P20" s="158">
        <f t="shared" si="14"/>
        <v>0</v>
      </c>
      <c r="Q20" s="206">
        <v>8</v>
      </c>
      <c r="R20" s="206">
        <v>3</v>
      </c>
      <c r="S20" s="158">
        <f t="shared" si="8"/>
        <v>37.5</v>
      </c>
      <c r="T20" s="153">
        <v>4</v>
      </c>
      <c r="U20" s="153">
        <v>1</v>
      </c>
      <c r="V20" s="158">
        <f t="shared" si="10"/>
        <v>25</v>
      </c>
      <c r="W20" s="156">
        <v>4</v>
      </c>
      <c r="X20" s="156">
        <v>1</v>
      </c>
      <c r="Y20" s="158">
        <f t="shared" si="11"/>
        <v>25</v>
      </c>
      <c r="Z20" s="156">
        <v>3</v>
      </c>
      <c r="AA20" s="156">
        <v>1</v>
      </c>
      <c r="AB20" s="158">
        <f t="shared" si="12"/>
        <v>33.333333333333329</v>
      </c>
      <c r="AC20" s="60"/>
    </row>
    <row r="21" spans="1:29" ht="16.5" customHeight="1">
      <c r="A21" s="140" t="s">
        <v>60</v>
      </c>
      <c r="B21" s="153">
        <v>0</v>
      </c>
      <c r="C21" s="153">
        <v>8</v>
      </c>
      <c r="D21" s="158" t="s">
        <v>75</v>
      </c>
      <c r="E21" s="156">
        <v>0</v>
      </c>
      <c r="F21" s="156">
        <v>8</v>
      </c>
      <c r="G21" s="158" t="s">
        <v>75</v>
      </c>
      <c r="H21" s="156">
        <v>0</v>
      </c>
      <c r="I21" s="156">
        <v>2</v>
      </c>
      <c r="J21" s="158" t="s">
        <v>75</v>
      </c>
      <c r="K21" s="156">
        <v>0</v>
      </c>
      <c r="L21" s="156">
        <v>1</v>
      </c>
      <c r="M21" s="158" t="s">
        <v>75</v>
      </c>
      <c r="N21" s="156">
        <v>0</v>
      </c>
      <c r="O21" s="156">
        <v>1</v>
      </c>
      <c r="P21" s="158" t="s">
        <v>75</v>
      </c>
      <c r="Q21" s="206">
        <v>0</v>
      </c>
      <c r="R21" s="206">
        <v>8</v>
      </c>
      <c r="S21" s="158" t="s">
        <v>75</v>
      </c>
      <c r="T21" s="153">
        <v>0</v>
      </c>
      <c r="U21" s="153">
        <v>5</v>
      </c>
      <c r="V21" s="158" t="s">
        <v>75</v>
      </c>
      <c r="W21" s="156">
        <v>0</v>
      </c>
      <c r="X21" s="156">
        <v>5</v>
      </c>
      <c r="Y21" s="158" t="s">
        <v>75</v>
      </c>
      <c r="Z21" s="156">
        <v>0</v>
      </c>
      <c r="AA21" s="156">
        <v>3</v>
      </c>
      <c r="AB21" s="158" t="s">
        <v>75</v>
      </c>
      <c r="AC21" s="60"/>
    </row>
    <row r="22" spans="1:29" ht="16.5" customHeight="1">
      <c r="A22" s="140" t="s">
        <v>61</v>
      </c>
      <c r="B22" s="153">
        <v>13</v>
      </c>
      <c r="C22" s="153">
        <v>2</v>
      </c>
      <c r="D22" s="158">
        <f t="shared" si="13"/>
        <v>15.384615384615385</v>
      </c>
      <c r="E22" s="156">
        <v>10</v>
      </c>
      <c r="F22" s="156">
        <v>1</v>
      </c>
      <c r="G22" s="158">
        <f t="shared" si="1"/>
        <v>10</v>
      </c>
      <c r="H22" s="156">
        <v>0</v>
      </c>
      <c r="I22" s="156">
        <v>1</v>
      </c>
      <c r="J22" s="158" t="s">
        <v>75</v>
      </c>
      <c r="K22" s="156">
        <v>0</v>
      </c>
      <c r="L22" s="156">
        <v>0</v>
      </c>
      <c r="M22" s="158" t="s">
        <v>75</v>
      </c>
      <c r="N22" s="156">
        <v>2</v>
      </c>
      <c r="O22" s="156">
        <v>0</v>
      </c>
      <c r="P22" s="158">
        <f t="shared" si="14"/>
        <v>0</v>
      </c>
      <c r="Q22" s="206">
        <v>9</v>
      </c>
      <c r="R22" s="206">
        <v>1</v>
      </c>
      <c r="S22" s="158">
        <f t="shared" si="8"/>
        <v>11.111111111111111</v>
      </c>
      <c r="T22" s="153">
        <v>6</v>
      </c>
      <c r="U22" s="153">
        <v>0</v>
      </c>
      <c r="V22" s="158">
        <f t="shared" si="10"/>
        <v>0</v>
      </c>
      <c r="W22" s="156">
        <v>3</v>
      </c>
      <c r="X22" s="156">
        <v>0</v>
      </c>
      <c r="Y22" s="158">
        <f t="shared" si="11"/>
        <v>0</v>
      </c>
      <c r="Z22" s="156">
        <v>2</v>
      </c>
      <c r="AA22" s="156">
        <v>0</v>
      </c>
      <c r="AB22" s="158">
        <f t="shared" si="12"/>
        <v>0</v>
      </c>
      <c r="AC22" s="60"/>
    </row>
    <row r="23" spans="1:29" ht="16.5" customHeight="1">
      <c r="A23" s="140" t="s">
        <v>62</v>
      </c>
      <c r="B23" s="153">
        <v>13</v>
      </c>
      <c r="C23" s="153">
        <v>16</v>
      </c>
      <c r="D23" s="158">
        <f t="shared" si="13"/>
        <v>123.07692307692308</v>
      </c>
      <c r="E23" s="156">
        <v>13</v>
      </c>
      <c r="F23" s="156">
        <v>16</v>
      </c>
      <c r="G23" s="158">
        <f t="shared" si="1"/>
        <v>123.07692307692308</v>
      </c>
      <c r="H23" s="156">
        <v>0</v>
      </c>
      <c r="I23" s="156">
        <v>4</v>
      </c>
      <c r="J23" s="158" t="s">
        <v>75</v>
      </c>
      <c r="K23" s="156">
        <v>0</v>
      </c>
      <c r="L23" s="156">
        <v>0</v>
      </c>
      <c r="M23" s="158" t="s">
        <v>75</v>
      </c>
      <c r="N23" s="156">
        <v>2</v>
      </c>
      <c r="O23" s="156">
        <v>0</v>
      </c>
      <c r="P23" s="158">
        <f t="shared" si="14"/>
        <v>0</v>
      </c>
      <c r="Q23" s="206">
        <v>13</v>
      </c>
      <c r="R23" s="206">
        <v>14</v>
      </c>
      <c r="S23" s="158">
        <f t="shared" si="8"/>
        <v>107.69230769230769</v>
      </c>
      <c r="T23" s="153">
        <v>9</v>
      </c>
      <c r="U23" s="153">
        <v>5</v>
      </c>
      <c r="V23" s="158">
        <f t="shared" si="10"/>
        <v>55.555555555555557</v>
      </c>
      <c r="W23" s="156">
        <v>9</v>
      </c>
      <c r="X23" s="156">
        <v>5</v>
      </c>
      <c r="Y23" s="158">
        <f t="shared" si="11"/>
        <v>55.555555555555557</v>
      </c>
      <c r="Z23" s="156">
        <v>9</v>
      </c>
      <c r="AA23" s="156">
        <v>5</v>
      </c>
      <c r="AB23" s="158">
        <f t="shared" si="12"/>
        <v>55.555555555555557</v>
      </c>
      <c r="AC23" s="60"/>
    </row>
    <row r="24" spans="1:29" ht="16.5" customHeight="1">
      <c r="A24" s="140" t="s">
        <v>63</v>
      </c>
      <c r="B24" s="153">
        <v>41</v>
      </c>
      <c r="C24" s="153">
        <v>45</v>
      </c>
      <c r="D24" s="158">
        <f t="shared" si="13"/>
        <v>109.75609756097562</v>
      </c>
      <c r="E24" s="156">
        <v>38</v>
      </c>
      <c r="F24" s="156">
        <v>44</v>
      </c>
      <c r="G24" s="158">
        <f t="shared" si="1"/>
        <v>115.78947368421053</v>
      </c>
      <c r="H24" s="156">
        <v>6</v>
      </c>
      <c r="I24" s="156">
        <v>6</v>
      </c>
      <c r="J24" s="158">
        <f t="shared" si="3"/>
        <v>100</v>
      </c>
      <c r="K24" s="156">
        <v>2</v>
      </c>
      <c r="L24" s="156">
        <v>0</v>
      </c>
      <c r="M24" s="158">
        <f t="shared" si="5"/>
        <v>0</v>
      </c>
      <c r="N24" s="156">
        <v>1</v>
      </c>
      <c r="O24" s="156">
        <v>5</v>
      </c>
      <c r="P24" s="158" t="s">
        <v>87</v>
      </c>
      <c r="Q24" s="206">
        <v>35</v>
      </c>
      <c r="R24" s="206">
        <v>43</v>
      </c>
      <c r="S24" s="158">
        <f t="shared" si="8"/>
        <v>122.85714285714286</v>
      </c>
      <c r="T24" s="153">
        <v>27</v>
      </c>
      <c r="U24" s="153">
        <v>20</v>
      </c>
      <c r="V24" s="158">
        <f t="shared" si="10"/>
        <v>74.074074074074076</v>
      </c>
      <c r="W24" s="156">
        <v>24</v>
      </c>
      <c r="X24" s="156">
        <v>19</v>
      </c>
      <c r="Y24" s="158">
        <f t="shared" si="11"/>
        <v>79.166666666666657</v>
      </c>
      <c r="Z24" s="156">
        <v>21</v>
      </c>
      <c r="AA24" s="156">
        <v>18</v>
      </c>
      <c r="AB24" s="158">
        <f t="shared" si="12"/>
        <v>85.714285714285708</v>
      </c>
      <c r="AC24" s="60"/>
    </row>
    <row r="25" spans="1:29" ht="16.5" customHeight="1">
      <c r="A25" s="140" t="s">
        <v>64</v>
      </c>
      <c r="B25" s="153">
        <v>109</v>
      </c>
      <c r="C25" s="153">
        <v>60</v>
      </c>
      <c r="D25" s="158">
        <f t="shared" si="13"/>
        <v>55.045871559633028</v>
      </c>
      <c r="E25" s="156">
        <v>102</v>
      </c>
      <c r="F25" s="156">
        <v>56</v>
      </c>
      <c r="G25" s="158">
        <f t="shared" si="1"/>
        <v>54.901960784313729</v>
      </c>
      <c r="H25" s="156">
        <v>22</v>
      </c>
      <c r="I25" s="156">
        <v>6</v>
      </c>
      <c r="J25" s="158">
        <f t="shared" si="3"/>
        <v>27.27272727272727</v>
      </c>
      <c r="K25" s="156">
        <v>12</v>
      </c>
      <c r="L25" s="156">
        <v>2</v>
      </c>
      <c r="M25" s="158">
        <f t="shared" si="5"/>
        <v>16.666666666666664</v>
      </c>
      <c r="N25" s="156">
        <v>0</v>
      </c>
      <c r="O25" s="156">
        <v>0</v>
      </c>
      <c r="P25" s="158" t="s">
        <v>75</v>
      </c>
      <c r="Q25" s="206">
        <v>99</v>
      </c>
      <c r="R25" s="206">
        <v>55</v>
      </c>
      <c r="S25" s="158">
        <f t="shared" si="8"/>
        <v>55.555555555555557</v>
      </c>
      <c r="T25" s="153">
        <v>53</v>
      </c>
      <c r="U25" s="153">
        <v>28</v>
      </c>
      <c r="V25" s="158">
        <f t="shared" si="10"/>
        <v>52.830188679245282</v>
      </c>
      <c r="W25" s="156">
        <v>47</v>
      </c>
      <c r="X25" s="156">
        <v>26</v>
      </c>
      <c r="Y25" s="158">
        <f t="shared" si="11"/>
        <v>55.319148936170215</v>
      </c>
      <c r="Z25" s="156">
        <v>44</v>
      </c>
      <c r="AA25" s="156">
        <v>23</v>
      </c>
      <c r="AB25" s="158">
        <f t="shared" si="12"/>
        <v>52.272727272727273</v>
      </c>
      <c r="AC25" s="60"/>
    </row>
  </sheetData>
  <mergeCells count="11">
    <mergeCell ref="B1:M1"/>
    <mergeCell ref="A3:A6"/>
    <mergeCell ref="B3:D5"/>
    <mergeCell ref="E3:G5"/>
    <mergeCell ref="H3:J5"/>
    <mergeCell ref="K3:M5"/>
    <mergeCell ref="N3:P5"/>
    <mergeCell ref="Q3:S5"/>
    <mergeCell ref="T3:V5"/>
    <mergeCell ref="W3:Y5"/>
    <mergeCell ref="Z3:AB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"/>
  <sheetViews>
    <sheetView view="pageBreakPreview" topLeftCell="A5" zoomScale="80" zoomScaleNormal="70" zoomScaleSheetLayoutView="80" workbookViewId="0">
      <selection activeCell="C16" sqref="C16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81" t="s">
        <v>69</v>
      </c>
      <c r="B1" s="281"/>
      <c r="C1" s="281"/>
      <c r="D1" s="281"/>
      <c r="E1" s="281"/>
    </row>
    <row r="2" spans="1:9" ht="29.25" customHeight="1">
      <c r="A2" s="282" t="s">
        <v>35</v>
      </c>
      <c r="B2" s="282"/>
      <c r="C2" s="282"/>
      <c r="D2" s="282"/>
      <c r="E2" s="282"/>
    </row>
    <row r="3" spans="1:9" s="4" customFormat="1" ht="23.25" customHeight="1">
      <c r="A3" s="223" t="s">
        <v>0</v>
      </c>
      <c r="B3" s="229" t="s">
        <v>94</v>
      </c>
      <c r="C3" s="229" t="s">
        <v>98</v>
      </c>
      <c r="D3" s="246" t="s">
        <v>2</v>
      </c>
      <c r="E3" s="247"/>
    </row>
    <row r="4" spans="1:9" s="4" customFormat="1" ht="30">
      <c r="A4" s="224"/>
      <c r="B4" s="230"/>
      <c r="C4" s="230"/>
      <c r="D4" s="5" t="s">
        <v>3</v>
      </c>
      <c r="E4" s="6" t="s">
        <v>67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47">
        <v>66</v>
      </c>
      <c r="C6" s="147">
        <v>56</v>
      </c>
      <c r="D6" s="20">
        <f>C6/B6*100</f>
        <v>84.848484848484844</v>
      </c>
      <c r="E6" s="142">
        <f t="shared" ref="E6:E11" si="0">C6-B6</f>
        <v>-10</v>
      </c>
      <c r="I6" s="12"/>
    </row>
    <row r="7" spans="1:9" s="4" customFormat="1" ht="29.25" customHeight="1">
      <c r="A7" s="10" t="s">
        <v>40</v>
      </c>
      <c r="B7" s="147">
        <v>62</v>
      </c>
      <c r="C7" s="147">
        <v>53</v>
      </c>
      <c r="D7" s="20">
        <f t="shared" ref="D7:D11" si="1">C7/B7*100</f>
        <v>85.483870967741936</v>
      </c>
      <c r="E7" s="142">
        <f t="shared" si="0"/>
        <v>-9</v>
      </c>
      <c r="I7" s="12"/>
    </row>
    <row r="8" spans="1:9" s="4" customFormat="1" ht="48.75" customHeight="1">
      <c r="A8" s="13" t="s">
        <v>41</v>
      </c>
      <c r="B8" s="147">
        <v>18</v>
      </c>
      <c r="C8" s="147">
        <v>18</v>
      </c>
      <c r="D8" s="20">
        <f t="shared" si="1"/>
        <v>100</v>
      </c>
      <c r="E8" s="142">
        <f t="shared" si="0"/>
        <v>0</v>
      </c>
      <c r="I8" s="12"/>
    </row>
    <row r="9" spans="1:9" s="4" customFormat="1" ht="34.5" customHeight="1">
      <c r="A9" s="14" t="s">
        <v>42</v>
      </c>
      <c r="B9" s="147">
        <v>10</v>
      </c>
      <c r="C9" s="147">
        <v>6</v>
      </c>
      <c r="D9" s="20">
        <f t="shared" si="1"/>
        <v>60</v>
      </c>
      <c r="E9" s="142">
        <f t="shared" si="0"/>
        <v>-4</v>
      </c>
      <c r="I9" s="12"/>
    </row>
    <row r="10" spans="1:9" s="4" customFormat="1" ht="48.75" customHeight="1">
      <c r="A10" s="14" t="s">
        <v>32</v>
      </c>
      <c r="B10" s="147">
        <v>1</v>
      </c>
      <c r="C10" s="147">
        <v>0</v>
      </c>
      <c r="D10" s="20">
        <f t="shared" si="1"/>
        <v>0</v>
      </c>
      <c r="E10" s="142">
        <f t="shared" si="0"/>
        <v>-1</v>
      </c>
      <c r="I10" s="12"/>
    </row>
    <row r="11" spans="1:9" s="4" customFormat="1" ht="54.75" customHeight="1">
      <c r="A11" s="14" t="s">
        <v>43</v>
      </c>
      <c r="B11" s="141">
        <v>61</v>
      </c>
      <c r="C11" s="141">
        <v>50</v>
      </c>
      <c r="D11" s="20">
        <f t="shared" si="1"/>
        <v>81.967213114754102</v>
      </c>
      <c r="E11" s="142">
        <f t="shared" si="0"/>
        <v>-11</v>
      </c>
      <c r="I11" s="12"/>
    </row>
    <row r="12" spans="1:9" s="4" customFormat="1" ht="12.75" customHeight="1">
      <c r="A12" s="219" t="s">
        <v>5</v>
      </c>
      <c r="B12" s="220"/>
      <c r="C12" s="220"/>
      <c r="D12" s="220"/>
      <c r="E12" s="220"/>
      <c r="I12" s="12"/>
    </row>
    <row r="13" spans="1:9" s="4" customFormat="1" ht="18" customHeight="1">
      <c r="A13" s="221"/>
      <c r="B13" s="222"/>
      <c r="C13" s="222"/>
      <c r="D13" s="222"/>
      <c r="E13" s="222"/>
      <c r="I13" s="12"/>
    </row>
    <row r="14" spans="1:9" s="4" customFormat="1" ht="20.25" customHeight="1">
      <c r="A14" s="223" t="s">
        <v>0</v>
      </c>
      <c r="B14" s="225" t="s">
        <v>101</v>
      </c>
      <c r="C14" s="225" t="s">
        <v>102</v>
      </c>
      <c r="D14" s="246" t="s">
        <v>2</v>
      </c>
      <c r="E14" s="247"/>
      <c r="I14" s="12"/>
    </row>
    <row r="15" spans="1:9" ht="35.25" customHeight="1">
      <c r="A15" s="224"/>
      <c r="B15" s="225"/>
      <c r="C15" s="225"/>
      <c r="D15" s="21" t="s">
        <v>3</v>
      </c>
      <c r="E15" s="6" t="s">
        <v>70</v>
      </c>
      <c r="I15" s="12"/>
    </row>
    <row r="16" spans="1:9" ht="28.5" customHeight="1">
      <c r="A16" s="10" t="s">
        <v>39</v>
      </c>
      <c r="B16" s="141">
        <v>43</v>
      </c>
      <c r="C16" s="141">
        <v>16</v>
      </c>
      <c r="D16" s="20">
        <f>C16/B16*100</f>
        <v>37.209302325581397</v>
      </c>
      <c r="E16" s="143">
        <f t="shared" ref="E16:E18" si="2">C16-B16</f>
        <v>-27</v>
      </c>
      <c r="I16" s="12"/>
    </row>
    <row r="17" spans="1:9" ht="25.5" customHeight="1">
      <c r="A17" s="1" t="s">
        <v>40</v>
      </c>
      <c r="B17" s="141">
        <v>41</v>
      </c>
      <c r="C17" s="141">
        <v>14</v>
      </c>
      <c r="D17" s="20">
        <f t="shared" ref="D17:D18" si="3">C17/B17*100</f>
        <v>34.146341463414636</v>
      </c>
      <c r="E17" s="143">
        <f t="shared" si="2"/>
        <v>-27</v>
      </c>
      <c r="I17" s="12"/>
    </row>
    <row r="18" spans="1:9" ht="30" customHeight="1">
      <c r="A18" s="1" t="s">
        <v>44</v>
      </c>
      <c r="B18" s="141">
        <v>30</v>
      </c>
      <c r="C18" s="141">
        <v>11</v>
      </c>
      <c r="D18" s="20">
        <f t="shared" si="3"/>
        <v>36.666666666666664</v>
      </c>
      <c r="E18" s="143">
        <f t="shared" si="2"/>
        <v>-19</v>
      </c>
      <c r="I18" s="12"/>
    </row>
  </sheetData>
  <mergeCells count="11"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1"/>
  <sheetViews>
    <sheetView view="pageBreakPreview" topLeftCell="E3" zoomScale="90" zoomScaleNormal="90" zoomScaleSheetLayoutView="90" workbookViewId="0">
      <selection activeCell="Y8" sqref="Y8"/>
    </sheetView>
  </sheetViews>
  <sheetFormatPr defaultRowHeight="14.25"/>
  <cols>
    <col min="1" max="1" width="20.7109375" style="44" customWidth="1"/>
    <col min="2" max="2" width="9.140625" style="44" customWidth="1"/>
    <col min="3" max="3" width="8.28515625" style="44" customWidth="1"/>
    <col min="4" max="4" width="10.42578125" style="44" customWidth="1"/>
    <col min="5" max="5" width="8.7109375" style="44" customWidth="1"/>
    <col min="6" max="6" width="8" style="44" customWidth="1"/>
    <col min="7" max="7" width="9.7109375" style="44" customWidth="1"/>
    <col min="8" max="8" width="8.42578125" style="44" customWidth="1"/>
    <col min="9" max="9" width="8.28515625" style="44" customWidth="1"/>
    <col min="10" max="13" width="9.7109375" style="44" customWidth="1"/>
    <col min="14" max="15" width="7.7109375" style="44" customWidth="1"/>
    <col min="16" max="16" width="9.7109375" style="44" customWidth="1"/>
    <col min="17" max="17" width="7.5703125" style="44" customWidth="1"/>
    <col min="18" max="18" width="7.28515625" style="44" customWidth="1"/>
    <col min="19" max="19" width="7.7109375" style="44" customWidth="1"/>
    <col min="20" max="21" width="8.710937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28" s="26" customFormat="1" ht="57.75" customHeight="1">
      <c r="A1" s="25"/>
      <c r="B1" s="283" t="s">
        <v>116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4" t="s">
        <v>23</v>
      </c>
    </row>
    <row r="2" spans="1:28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30" t="s">
        <v>6</v>
      </c>
    </row>
    <row r="3" spans="1:28" s="31" customFormat="1" ht="60" customHeight="1">
      <c r="A3" s="243"/>
      <c r="B3" s="231" t="s">
        <v>28</v>
      </c>
      <c r="C3" s="231"/>
      <c r="D3" s="231"/>
      <c r="E3" s="231" t="s">
        <v>8</v>
      </c>
      <c r="F3" s="231"/>
      <c r="G3" s="231"/>
      <c r="H3" s="231" t="s">
        <v>20</v>
      </c>
      <c r="I3" s="231"/>
      <c r="J3" s="231"/>
      <c r="K3" s="231" t="s">
        <v>11</v>
      </c>
      <c r="L3" s="231"/>
      <c r="M3" s="231"/>
      <c r="N3" s="231" t="s">
        <v>12</v>
      </c>
      <c r="O3" s="231"/>
      <c r="P3" s="231"/>
      <c r="Q3" s="236" t="s">
        <v>10</v>
      </c>
      <c r="R3" s="237"/>
      <c r="S3" s="238"/>
      <c r="T3" s="236" t="s">
        <v>29</v>
      </c>
      <c r="U3" s="237"/>
      <c r="V3" s="238"/>
      <c r="W3" s="231" t="s">
        <v>13</v>
      </c>
      <c r="X3" s="231"/>
      <c r="Y3" s="231"/>
      <c r="Z3" s="231" t="s">
        <v>19</v>
      </c>
      <c r="AA3" s="231"/>
      <c r="AB3" s="231"/>
    </row>
    <row r="4" spans="1:28" s="32" customFormat="1" ht="26.25" customHeight="1">
      <c r="A4" s="244"/>
      <c r="B4" s="196" t="s">
        <v>1</v>
      </c>
      <c r="C4" s="196" t="s">
        <v>71</v>
      </c>
      <c r="D4" s="197" t="s">
        <v>3</v>
      </c>
      <c r="E4" s="196" t="s">
        <v>1</v>
      </c>
      <c r="F4" s="196" t="s">
        <v>71</v>
      </c>
      <c r="G4" s="197" t="s">
        <v>3</v>
      </c>
      <c r="H4" s="196" t="s">
        <v>1</v>
      </c>
      <c r="I4" s="196" t="s">
        <v>71</v>
      </c>
      <c r="J4" s="197" t="s">
        <v>3</v>
      </c>
      <c r="K4" s="196" t="s">
        <v>1</v>
      </c>
      <c r="L4" s="196" t="s">
        <v>71</v>
      </c>
      <c r="M4" s="197" t="s">
        <v>3</v>
      </c>
      <c r="N4" s="196" t="s">
        <v>1</v>
      </c>
      <c r="O4" s="196" t="s">
        <v>71</v>
      </c>
      <c r="P4" s="197" t="s">
        <v>3</v>
      </c>
      <c r="Q4" s="196" t="s">
        <v>1</v>
      </c>
      <c r="R4" s="196" t="s">
        <v>71</v>
      </c>
      <c r="S4" s="197" t="s">
        <v>3</v>
      </c>
      <c r="T4" s="196" t="s">
        <v>1</v>
      </c>
      <c r="U4" s="196" t="s">
        <v>71</v>
      </c>
      <c r="V4" s="197" t="s">
        <v>3</v>
      </c>
      <c r="W4" s="196" t="s">
        <v>1</v>
      </c>
      <c r="X4" s="196" t="s">
        <v>71</v>
      </c>
      <c r="Y4" s="197" t="s">
        <v>3</v>
      </c>
      <c r="Z4" s="196" t="s">
        <v>1</v>
      </c>
      <c r="AA4" s="196" t="s">
        <v>71</v>
      </c>
      <c r="AB4" s="197" t="s">
        <v>3</v>
      </c>
    </row>
    <row r="5" spans="1:28" s="35" customFormat="1" ht="11.25" customHeight="1">
      <c r="A5" s="33" t="s">
        <v>4</v>
      </c>
      <c r="B5" s="195">
        <v>1</v>
      </c>
      <c r="C5" s="195">
        <v>2</v>
      </c>
      <c r="D5" s="195">
        <v>3</v>
      </c>
      <c r="E5" s="195">
        <v>4</v>
      </c>
      <c r="F5" s="195">
        <v>5</v>
      </c>
      <c r="G5" s="195">
        <v>6</v>
      </c>
      <c r="H5" s="195">
        <v>7</v>
      </c>
      <c r="I5" s="195">
        <v>8</v>
      </c>
      <c r="J5" s="195">
        <v>9</v>
      </c>
      <c r="K5" s="195">
        <v>10</v>
      </c>
      <c r="L5" s="195">
        <v>11</v>
      </c>
      <c r="M5" s="195">
        <v>12</v>
      </c>
      <c r="N5" s="195">
        <v>13</v>
      </c>
      <c r="O5" s="195">
        <v>14</v>
      </c>
      <c r="P5" s="195">
        <v>15</v>
      </c>
      <c r="Q5" s="195">
        <v>16</v>
      </c>
      <c r="R5" s="195">
        <v>17</v>
      </c>
      <c r="S5" s="195">
        <v>18</v>
      </c>
      <c r="T5" s="195">
        <v>19</v>
      </c>
      <c r="U5" s="195">
        <v>20</v>
      </c>
      <c r="V5" s="195">
        <v>21</v>
      </c>
      <c r="W5" s="195">
        <v>22</v>
      </c>
      <c r="X5" s="195">
        <v>23</v>
      </c>
      <c r="Y5" s="195">
        <v>24</v>
      </c>
      <c r="Z5" s="195">
        <v>25</v>
      </c>
      <c r="AA5" s="195">
        <v>26</v>
      </c>
      <c r="AB5" s="195">
        <v>27</v>
      </c>
    </row>
    <row r="6" spans="1:28" s="37" customFormat="1" ht="16.5" customHeight="1">
      <c r="A6" s="139" t="s">
        <v>47</v>
      </c>
      <c r="B6" s="137">
        <f>SUM(B7:B23)</f>
        <v>66</v>
      </c>
      <c r="C6" s="137">
        <f>SUM(C7:C23)</f>
        <v>56</v>
      </c>
      <c r="D6" s="138">
        <f>C6/B6*100</f>
        <v>84.848484848484844</v>
      </c>
      <c r="E6" s="137">
        <f t="shared" ref="E6:F6" si="0">SUM(E7:E23)</f>
        <v>62</v>
      </c>
      <c r="F6" s="137">
        <f t="shared" si="0"/>
        <v>53</v>
      </c>
      <c r="G6" s="138">
        <f t="shared" ref="G6:G23" si="1">F6/E6*100</f>
        <v>85.483870967741936</v>
      </c>
      <c r="H6" s="137">
        <f t="shared" ref="H6:I6" si="2">SUM(H7:H23)</f>
        <v>18</v>
      </c>
      <c r="I6" s="137">
        <f t="shared" si="2"/>
        <v>18</v>
      </c>
      <c r="J6" s="138">
        <f>I6/H6*100</f>
        <v>100</v>
      </c>
      <c r="K6" s="137">
        <f t="shared" ref="K6:L6" si="3">SUM(K7:K23)</f>
        <v>10</v>
      </c>
      <c r="L6" s="137">
        <f t="shared" si="3"/>
        <v>6</v>
      </c>
      <c r="M6" s="138">
        <f t="shared" ref="M6:M23" si="4">L6/K6*100</f>
        <v>60</v>
      </c>
      <c r="N6" s="137">
        <f t="shared" ref="N6:O6" si="5">SUM(N7:N23)</f>
        <v>1</v>
      </c>
      <c r="O6" s="137">
        <f t="shared" si="5"/>
        <v>0</v>
      </c>
      <c r="P6" s="138">
        <f t="shared" ref="P6" si="6">O6/N6*100</f>
        <v>0</v>
      </c>
      <c r="Q6" s="137">
        <f t="shared" ref="Q6:R6" si="7">SUM(Q7:Q23)</f>
        <v>61</v>
      </c>
      <c r="R6" s="137">
        <f t="shared" si="7"/>
        <v>50</v>
      </c>
      <c r="S6" s="138">
        <f t="shared" ref="S6:S23" si="8">R6/Q6*100</f>
        <v>81.967213114754102</v>
      </c>
      <c r="T6" s="137">
        <f t="shared" ref="T6:U6" si="9">SUM(T7:T23)</f>
        <v>43</v>
      </c>
      <c r="U6" s="137">
        <f t="shared" si="9"/>
        <v>16</v>
      </c>
      <c r="V6" s="138">
        <f t="shared" ref="V6:V23" si="10">U6/T6*100</f>
        <v>37.209302325581397</v>
      </c>
      <c r="W6" s="137">
        <f t="shared" ref="W6:X6" si="11">SUM(W7:W23)</f>
        <v>41</v>
      </c>
      <c r="X6" s="137">
        <f t="shared" si="11"/>
        <v>14</v>
      </c>
      <c r="Y6" s="138">
        <f t="shared" ref="Y6:Y23" si="12">X6/W6*100</f>
        <v>34.146341463414636</v>
      </c>
      <c r="Z6" s="137">
        <f t="shared" ref="Z6:AA6" si="13">SUM(Z7:Z23)</f>
        <v>30</v>
      </c>
      <c r="AA6" s="137">
        <f t="shared" si="13"/>
        <v>11</v>
      </c>
      <c r="AB6" s="138">
        <f t="shared" ref="AB6:AB23" si="14">AA6/Z6*100</f>
        <v>36.666666666666664</v>
      </c>
    </row>
    <row r="7" spans="1:28" s="40" customFormat="1" ht="16.5" customHeight="1">
      <c r="A7" s="140" t="s">
        <v>48</v>
      </c>
      <c r="B7" s="200">
        <v>0</v>
      </c>
      <c r="C7" s="200">
        <v>0</v>
      </c>
      <c r="D7" s="201" t="s">
        <v>75</v>
      </c>
      <c r="E7" s="207">
        <v>0</v>
      </c>
      <c r="F7" s="207">
        <v>0</v>
      </c>
      <c r="G7" s="201" t="s">
        <v>75</v>
      </c>
      <c r="H7" s="207">
        <v>0</v>
      </c>
      <c r="I7" s="207">
        <v>0</v>
      </c>
      <c r="J7" s="201" t="s">
        <v>75</v>
      </c>
      <c r="K7" s="207">
        <v>0</v>
      </c>
      <c r="L7" s="207">
        <v>0</v>
      </c>
      <c r="M7" s="201" t="s">
        <v>75</v>
      </c>
      <c r="N7" s="207">
        <v>0</v>
      </c>
      <c r="O7" s="200">
        <v>0</v>
      </c>
      <c r="P7" s="201" t="s">
        <v>75</v>
      </c>
      <c r="Q7" s="205">
        <v>0</v>
      </c>
      <c r="R7" s="205">
        <v>0</v>
      </c>
      <c r="S7" s="201" t="s">
        <v>75</v>
      </c>
      <c r="T7" s="200">
        <v>0</v>
      </c>
      <c r="U7" s="200">
        <v>0</v>
      </c>
      <c r="V7" s="201" t="s">
        <v>75</v>
      </c>
      <c r="W7" s="207">
        <v>0</v>
      </c>
      <c r="X7" s="207">
        <v>0</v>
      </c>
      <c r="Y7" s="201" t="s">
        <v>75</v>
      </c>
      <c r="Z7" s="207">
        <v>0</v>
      </c>
      <c r="AA7" s="207">
        <v>0</v>
      </c>
      <c r="AB7" s="201" t="s">
        <v>75</v>
      </c>
    </row>
    <row r="8" spans="1:28" s="41" customFormat="1" ht="16.5" customHeight="1">
      <c r="A8" s="140" t="s">
        <v>49</v>
      </c>
      <c r="B8" s="200">
        <v>33</v>
      </c>
      <c r="C8" s="200">
        <v>36</v>
      </c>
      <c r="D8" s="201">
        <f t="shared" ref="D8:D23" si="15">C8/B8*100</f>
        <v>109.09090909090908</v>
      </c>
      <c r="E8" s="208">
        <v>33</v>
      </c>
      <c r="F8" s="208">
        <v>34</v>
      </c>
      <c r="G8" s="201">
        <f t="shared" si="1"/>
        <v>103.03030303030303</v>
      </c>
      <c r="H8" s="208">
        <v>6</v>
      </c>
      <c r="I8" s="208">
        <v>7</v>
      </c>
      <c r="J8" s="201">
        <f t="shared" ref="J8:J23" si="16">I8/H8*100</f>
        <v>116.66666666666667</v>
      </c>
      <c r="K8" s="208">
        <v>4</v>
      </c>
      <c r="L8" s="208">
        <v>5</v>
      </c>
      <c r="M8" s="201">
        <f t="shared" si="4"/>
        <v>125</v>
      </c>
      <c r="N8" s="208">
        <v>0</v>
      </c>
      <c r="O8" s="200">
        <v>0</v>
      </c>
      <c r="P8" s="201" t="s">
        <v>75</v>
      </c>
      <c r="Q8" s="205">
        <v>33</v>
      </c>
      <c r="R8" s="205">
        <v>34</v>
      </c>
      <c r="S8" s="201">
        <f t="shared" si="8"/>
        <v>103.03030303030303</v>
      </c>
      <c r="T8" s="200">
        <v>23</v>
      </c>
      <c r="U8" s="200">
        <v>14</v>
      </c>
      <c r="V8" s="201">
        <f t="shared" si="10"/>
        <v>60.869565217391312</v>
      </c>
      <c r="W8" s="208">
        <v>23</v>
      </c>
      <c r="X8" s="208">
        <v>12</v>
      </c>
      <c r="Y8" s="201">
        <f t="shared" si="12"/>
        <v>52.173913043478258</v>
      </c>
      <c r="Z8" s="208">
        <v>18</v>
      </c>
      <c r="AA8" s="208">
        <v>10</v>
      </c>
      <c r="AB8" s="201">
        <f t="shared" si="14"/>
        <v>55.555555555555557</v>
      </c>
    </row>
    <row r="9" spans="1:28" s="40" customFormat="1" ht="16.5" customHeight="1">
      <c r="A9" s="140" t="s">
        <v>50</v>
      </c>
      <c r="B9" s="200">
        <v>2</v>
      </c>
      <c r="C9" s="200">
        <v>1</v>
      </c>
      <c r="D9" s="201">
        <f t="shared" si="15"/>
        <v>50</v>
      </c>
      <c r="E9" s="208">
        <v>2</v>
      </c>
      <c r="F9" s="208">
        <v>1</v>
      </c>
      <c r="G9" s="201">
        <f t="shared" si="1"/>
        <v>50</v>
      </c>
      <c r="H9" s="208">
        <v>1</v>
      </c>
      <c r="I9" s="208">
        <v>0</v>
      </c>
      <c r="J9" s="201">
        <f t="shared" si="16"/>
        <v>0</v>
      </c>
      <c r="K9" s="208">
        <v>0</v>
      </c>
      <c r="L9" s="208">
        <v>0</v>
      </c>
      <c r="M9" s="201" t="s">
        <v>75</v>
      </c>
      <c r="N9" s="208">
        <v>0</v>
      </c>
      <c r="O9" s="200">
        <v>0</v>
      </c>
      <c r="P9" s="201" t="s">
        <v>75</v>
      </c>
      <c r="Q9" s="205">
        <v>2</v>
      </c>
      <c r="R9" s="205">
        <v>1</v>
      </c>
      <c r="S9" s="201">
        <f t="shared" si="8"/>
        <v>50</v>
      </c>
      <c r="T9" s="200">
        <v>1</v>
      </c>
      <c r="U9" s="200">
        <v>0</v>
      </c>
      <c r="V9" s="201">
        <f t="shared" si="10"/>
        <v>0</v>
      </c>
      <c r="W9" s="208">
        <v>1</v>
      </c>
      <c r="X9" s="208">
        <v>0</v>
      </c>
      <c r="Y9" s="201">
        <f t="shared" si="12"/>
        <v>0</v>
      </c>
      <c r="Z9" s="208">
        <v>1</v>
      </c>
      <c r="AA9" s="208">
        <v>0</v>
      </c>
      <c r="AB9" s="201">
        <f t="shared" si="14"/>
        <v>0</v>
      </c>
    </row>
    <row r="10" spans="1:28" s="40" customFormat="1" ht="16.5" customHeight="1">
      <c r="A10" s="140" t="s">
        <v>51</v>
      </c>
      <c r="B10" s="200">
        <v>3</v>
      </c>
      <c r="C10" s="200">
        <v>2</v>
      </c>
      <c r="D10" s="201">
        <f t="shared" si="15"/>
        <v>66.666666666666657</v>
      </c>
      <c r="E10" s="208">
        <v>3</v>
      </c>
      <c r="F10" s="208">
        <v>2</v>
      </c>
      <c r="G10" s="201">
        <f t="shared" si="1"/>
        <v>66.666666666666657</v>
      </c>
      <c r="H10" s="208">
        <v>1</v>
      </c>
      <c r="I10" s="208">
        <v>2</v>
      </c>
      <c r="J10" s="201">
        <f t="shared" si="16"/>
        <v>200</v>
      </c>
      <c r="K10" s="208">
        <v>0</v>
      </c>
      <c r="L10" s="208">
        <v>1</v>
      </c>
      <c r="M10" s="201" t="s">
        <v>75</v>
      </c>
      <c r="N10" s="208">
        <v>0</v>
      </c>
      <c r="O10" s="200">
        <v>0</v>
      </c>
      <c r="P10" s="201" t="s">
        <v>75</v>
      </c>
      <c r="Q10" s="205">
        <v>3</v>
      </c>
      <c r="R10" s="205">
        <v>1</v>
      </c>
      <c r="S10" s="201">
        <f t="shared" si="8"/>
        <v>33.333333333333329</v>
      </c>
      <c r="T10" s="200">
        <v>2</v>
      </c>
      <c r="U10" s="200">
        <v>0</v>
      </c>
      <c r="V10" s="201">
        <f t="shared" si="10"/>
        <v>0</v>
      </c>
      <c r="W10" s="208">
        <v>2</v>
      </c>
      <c r="X10" s="208">
        <v>0</v>
      </c>
      <c r="Y10" s="201">
        <f t="shared" si="12"/>
        <v>0</v>
      </c>
      <c r="Z10" s="208">
        <v>2</v>
      </c>
      <c r="AA10" s="208">
        <v>0</v>
      </c>
      <c r="AB10" s="201">
        <f t="shared" si="14"/>
        <v>0</v>
      </c>
    </row>
    <row r="11" spans="1:28" s="40" customFormat="1" ht="16.5" customHeight="1">
      <c r="A11" s="140" t="s">
        <v>52</v>
      </c>
      <c r="B11" s="200">
        <v>0</v>
      </c>
      <c r="C11" s="200">
        <v>0</v>
      </c>
      <c r="D11" s="201" t="s">
        <v>75</v>
      </c>
      <c r="E11" s="208">
        <v>0</v>
      </c>
      <c r="F11" s="208">
        <v>0</v>
      </c>
      <c r="G11" s="201" t="s">
        <v>75</v>
      </c>
      <c r="H11" s="208">
        <v>0</v>
      </c>
      <c r="I11" s="208">
        <v>0</v>
      </c>
      <c r="J11" s="201" t="s">
        <v>75</v>
      </c>
      <c r="K11" s="208">
        <v>0</v>
      </c>
      <c r="L11" s="208">
        <v>0</v>
      </c>
      <c r="M11" s="201" t="s">
        <v>75</v>
      </c>
      <c r="N11" s="208">
        <v>0</v>
      </c>
      <c r="O11" s="200">
        <v>0</v>
      </c>
      <c r="P11" s="201" t="s">
        <v>75</v>
      </c>
      <c r="Q11" s="205">
        <v>0</v>
      </c>
      <c r="R11" s="205">
        <v>0</v>
      </c>
      <c r="S11" s="201" t="s">
        <v>75</v>
      </c>
      <c r="T11" s="200">
        <v>0</v>
      </c>
      <c r="U11" s="200">
        <v>0</v>
      </c>
      <c r="V11" s="201" t="s">
        <v>75</v>
      </c>
      <c r="W11" s="208">
        <v>0</v>
      </c>
      <c r="X11" s="208">
        <v>0</v>
      </c>
      <c r="Y11" s="201" t="s">
        <v>75</v>
      </c>
      <c r="Z11" s="208">
        <v>0</v>
      </c>
      <c r="AA11" s="208">
        <v>0</v>
      </c>
      <c r="AB11" s="201" t="s">
        <v>75</v>
      </c>
    </row>
    <row r="12" spans="1:28" s="40" customFormat="1" ht="16.5" customHeight="1">
      <c r="A12" s="140" t="s">
        <v>53</v>
      </c>
      <c r="B12" s="200">
        <v>3</v>
      </c>
      <c r="C12" s="200">
        <v>3</v>
      </c>
      <c r="D12" s="201">
        <f t="shared" si="15"/>
        <v>100</v>
      </c>
      <c r="E12" s="208">
        <v>3</v>
      </c>
      <c r="F12" s="208">
        <v>3</v>
      </c>
      <c r="G12" s="201">
        <f t="shared" si="1"/>
        <v>100</v>
      </c>
      <c r="H12" s="208">
        <v>0</v>
      </c>
      <c r="I12" s="208">
        <v>1</v>
      </c>
      <c r="J12" s="201" t="s">
        <v>75</v>
      </c>
      <c r="K12" s="208">
        <v>0</v>
      </c>
      <c r="L12" s="208">
        <v>0</v>
      </c>
      <c r="M12" s="201" t="s">
        <v>75</v>
      </c>
      <c r="N12" s="208">
        <v>0</v>
      </c>
      <c r="O12" s="200">
        <v>0</v>
      </c>
      <c r="P12" s="201" t="s">
        <v>75</v>
      </c>
      <c r="Q12" s="205">
        <v>3</v>
      </c>
      <c r="R12" s="205">
        <v>3</v>
      </c>
      <c r="S12" s="201">
        <f t="shared" si="8"/>
        <v>100</v>
      </c>
      <c r="T12" s="200">
        <v>2</v>
      </c>
      <c r="U12" s="200">
        <v>1</v>
      </c>
      <c r="V12" s="201">
        <f t="shared" si="10"/>
        <v>50</v>
      </c>
      <c r="W12" s="208">
        <v>2</v>
      </c>
      <c r="X12" s="208">
        <v>1</v>
      </c>
      <c r="Y12" s="201">
        <f t="shared" si="12"/>
        <v>50</v>
      </c>
      <c r="Z12" s="208">
        <v>2</v>
      </c>
      <c r="AA12" s="208">
        <v>0</v>
      </c>
      <c r="AB12" s="201">
        <f t="shared" si="14"/>
        <v>0</v>
      </c>
    </row>
    <row r="13" spans="1:28" s="40" customFormat="1" ht="16.5" customHeight="1">
      <c r="A13" s="140" t="s">
        <v>54</v>
      </c>
      <c r="B13" s="200">
        <v>2</v>
      </c>
      <c r="C13" s="200">
        <v>3</v>
      </c>
      <c r="D13" s="201">
        <f t="shared" si="15"/>
        <v>150</v>
      </c>
      <c r="E13" s="208">
        <v>2</v>
      </c>
      <c r="F13" s="208">
        <v>3</v>
      </c>
      <c r="G13" s="201">
        <f t="shared" si="1"/>
        <v>150</v>
      </c>
      <c r="H13" s="208">
        <v>1</v>
      </c>
      <c r="I13" s="208">
        <v>2</v>
      </c>
      <c r="J13" s="201">
        <f t="shared" si="16"/>
        <v>200</v>
      </c>
      <c r="K13" s="208">
        <v>0</v>
      </c>
      <c r="L13" s="208">
        <v>0</v>
      </c>
      <c r="M13" s="201" t="s">
        <v>75</v>
      </c>
      <c r="N13" s="208">
        <v>0</v>
      </c>
      <c r="O13" s="200">
        <v>0</v>
      </c>
      <c r="P13" s="201" t="s">
        <v>75</v>
      </c>
      <c r="Q13" s="205">
        <v>2</v>
      </c>
      <c r="R13" s="205">
        <v>3</v>
      </c>
      <c r="S13" s="201">
        <f t="shared" si="8"/>
        <v>150</v>
      </c>
      <c r="T13" s="200">
        <v>1</v>
      </c>
      <c r="U13" s="200">
        <v>0</v>
      </c>
      <c r="V13" s="201">
        <f t="shared" si="10"/>
        <v>0</v>
      </c>
      <c r="W13" s="208">
        <v>1</v>
      </c>
      <c r="X13" s="208">
        <v>0</v>
      </c>
      <c r="Y13" s="201">
        <f t="shared" si="12"/>
        <v>0</v>
      </c>
      <c r="Z13" s="208">
        <v>0</v>
      </c>
      <c r="AA13" s="208">
        <v>0</v>
      </c>
      <c r="AB13" s="201" t="s">
        <v>75</v>
      </c>
    </row>
    <row r="14" spans="1:28" s="40" customFormat="1" ht="16.5" customHeight="1">
      <c r="A14" s="140" t="s">
        <v>55</v>
      </c>
      <c r="B14" s="200">
        <v>6</v>
      </c>
      <c r="C14" s="200">
        <v>2</v>
      </c>
      <c r="D14" s="201">
        <f t="shared" si="15"/>
        <v>33.333333333333329</v>
      </c>
      <c r="E14" s="208">
        <v>6</v>
      </c>
      <c r="F14" s="208">
        <v>2</v>
      </c>
      <c r="G14" s="201">
        <f t="shared" si="1"/>
        <v>33.333333333333329</v>
      </c>
      <c r="H14" s="208">
        <v>2</v>
      </c>
      <c r="I14" s="208">
        <v>0</v>
      </c>
      <c r="J14" s="201">
        <f t="shared" si="16"/>
        <v>0</v>
      </c>
      <c r="K14" s="208">
        <v>2</v>
      </c>
      <c r="L14" s="208">
        <v>0</v>
      </c>
      <c r="M14" s="201">
        <f t="shared" si="4"/>
        <v>0</v>
      </c>
      <c r="N14" s="208">
        <v>1</v>
      </c>
      <c r="O14" s="200">
        <v>0</v>
      </c>
      <c r="P14" s="201">
        <f t="shared" ref="P14" si="17">O14/N14*100</f>
        <v>0</v>
      </c>
      <c r="Q14" s="205">
        <v>5</v>
      </c>
      <c r="R14" s="205">
        <v>1</v>
      </c>
      <c r="S14" s="201">
        <f t="shared" si="8"/>
        <v>20</v>
      </c>
      <c r="T14" s="200">
        <v>4</v>
      </c>
      <c r="U14" s="200">
        <v>0</v>
      </c>
      <c r="V14" s="201">
        <f t="shared" si="10"/>
        <v>0</v>
      </c>
      <c r="W14" s="208">
        <v>4</v>
      </c>
      <c r="X14" s="208">
        <v>0</v>
      </c>
      <c r="Y14" s="201">
        <f t="shared" si="12"/>
        <v>0</v>
      </c>
      <c r="Z14" s="208">
        <v>3</v>
      </c>
      <c r="AA14" s="208">
        <v>0</v>
      </c>
      <c r="AB14" s="201">
        <f t="shared" si="14"/>
        <v>0</v>
      </c>
    </row>
    <row r="15" spans="1:28" s="40" customFormat="1" ht="16.5" customHeight="1">
      <c r="A15" s="140" t="s">
        <v>56</v>
      </c>
      <c r="B15" s="200">
        <v>0</v>
      </c>
      <c r="C15" s="200">
        <v>0</v>
      </c>
      <c r="D15" s="201" t="s">
        <v>75</v>
      </c>
      <c r="E15" s="208">
        <v>0</v>
      </c>
      <c r="F15" s="208">
        <v>0</v>
      </c>
      <c r="G15" s="201" t="s">
        <v>75</v>
      </c>
      <c r="H15" s="208">
        <v>0</v>
      </c>
      <c r="I15" s="208">
        <v>0</v>
      </c>
      <c r="J15" s="201" t="s">
        <v>75</v>
      </c>
      <c r="K15" s="208">
        <v>0</v>
      </c>
      <c r="L15" s="208">
        <v>0</v>
      </c>
      <c r="M15" s="201" t="s">
        <v>75</v>
      </c>
      <c r="N15" s="208">
        <v>0</v>
      </c>
      <c r="O15" s="200">
        <v>0</v>
      </c>
      <c r="P15" s="201" t="s">
        <v>75</v>
      </c>
      <c r="Q15" s="205">
        <v>0</v>
      </c>
      <c r="R15" s="205">
        <v>0</v>
      </c>
      <c r="S15" s="201" t="s">
        <v>75</v>
      </c>
      <c r="T15" s="200">
        <v>0</v>
      </c>
      <c r="U15" s="200">
        <v>0</v>
      </c>
      <c r="V15" s="201" t="s">
        <v>75</v>
      </c>
      <c r="W15" s="208">
        <v>0</v>
      </c>
      <c r="X15" s="208">
        <v>0</v>
      </c>
      <c r="Y15" s="201" t="s">
        <v>75</v>
      </c>
      <c r="Z15" s="208">
        <v>0</v>
      </c>
      <c r="AA15" s="208">
        <v>0</v>
      </c>
      <c r="AB15" s="201" t="s">
        <v>75</v>
      </c>
    </row>
    <row r="16" spans="1:28" s="40" customFormat="1" ht="16.5" customHeight="1">
      <c r="A16" s="140" t="s">
        <v>57</v>
      </c>
      <c r="B16" s="200">
        <v>6</v>
      </c>
      <c r="C16" s="200">
        <v>3</v>
      </c>
      <c r="D16" s="201">
        <f t="shared" si="15"/>
        <v>50</v>
      </c>
      <c r="E16" s="208">
        <v>4</v>
      </c>
      <c r="F16" s="208">
        <v>3</v>
      </c>
      <c r="G16" s="201">
        <f t="shared" si="1"/>
        <v>75</v>
      </c>
      <c r="H16" s="208">
        <v>1</v>
      </c>
      <c r="I16" s="208">
        <v>2</v>
      </c>
      <c r="J16" s="201">
        <f t="shared" si="16"/>
        <v>200</v>
      </c>
      <c r="K16" s="208">
        <v>1</v>
      </c>
      <c r="L16" s="208">
        <v>0</v>
      </c>
      <c r="M16" s="201">
        <f t="shared" si="4"/>
        <v>0</v>
      </c>
      <c r="N16" s="208">
        <v>0</v>
      </c>
      <c r="O16" s="200">
        <v>0</v>
      </c>
      <c r="P16" s="201" t="s">
        <v>75</v>
      </c>
      <c r="Q16" s="205">
        <v>4</v>
      </c>
      <c r="R16" s="205">
        <v>3</v>
      </c>
      <c r="S16" s="201">
        <f t="shared" si="8"/>
        <v>75</v>
      </c>
      <c r="T16" s="200">
        <v>6</v>
      </c>
      <c r="U16" s="200">
        <v>0</v>
      </c>
      <c r="V16" s="201">
        <f t="shared" si="10"/>
        <v>0</v>
      </c>
      <c r="W16" s="208">
        <v>4</v>
      </c>
      <c r="X16" s="208">
        <v>0</v>
      </c>
      <c r="Y16" s="201">
        <f t="shared" si="12"/>
        <v>0</v>
      </c>
      <c r="Z16" s="208">
        <v>1</v>
      </c>
      <c r="AA16" s="208">
        <v>0</v>
      </c>
      <c r="AB16" s="201">
        <f t="shared" si="14"/>
        <v>0</v>
      </c>
    </row>
    <row r="17" spans="1:28" s="40" customFormat="1" ht="16.5" customHeight="1">
      <c r="A17" s="140" t="s">
        <v>58</v>
      </c>
      <c r="B17" s="200">
        <v>1</v>
      </c>
      <c r="C17" s="200">
        <v>0</v>
      </c>
      <c r="D17" s="201">
        <f t="shared" si="15"/>
        <v>0</v>
      </c>
      <c r="E17" s="208">
        <v>1</v>
      </c>
      <c r="F17" s="208">
        <v>0</v>
      </c>
      <c r="G17" s="201">
        <f t="shared" si="1"/>
        <v>0</v>
      </c>
      <c r="H17" s="208">
        <v>0</v>
      </c>
      <c r="I17" s="208">
        <v>0</v>
      </c>
      <c r="J17" s="201" t="s">
        <v>75</v>
      </c>
      <c r="K17" s="208">
        <v>0</v>
      </c>
      <c r="L17" s="208">
        <v>0</v>
      </c>
      <c r="M17" s="201" t="s">
        <v>75</v>
      </c>
      <c r="N17" s="208">
        <v>0</v>
      </c>
      <c r="O17" s="200">
        <v>0</v>
      </c>
      <c r="P17" s="201" t="s">
        <v>75</v>
      </c>
      <c r="Q17" s="205">
        <v>1</v>
      </c>
      <c r="R17" s="205">
        <v>0</v>
      </c>
      <c r="S17" s="201">
        <f t="shared" si="8"/>
        <v>0</v>
      </c>
      <c r="T17" s="200">
        <v>0</v>
      </c>
      <c r="U17" s="200">
        <v>0</v>
      </c>
      <c r="V17" s="201" t="s">
        <v>75</v>
      </c>
      <c r="W17" s="208">
        <v>0</v>
      </c>
      <c r="X17" s="208">
        <v>0</v>
      </c>
      <c r="Y17" s="201" t="s">
        <v>75</v>
      </c>
      <c r="Z17" s="208">
        <v>0</v>
      </c>
      <c r="AA17" s="208">
        <v>0</v>
      </c>
      <c r="AB17" s="201" t="s">
        <v>75</v>
      </c>
    </row>
    <row r="18" spans="1:28" s="40" customFormat="1" ht="16.5" customHeight="1">
      <c r="A18" s="140" t="s">
        <v>59</v>
      </c>
      <c r="B18" s="200">
        <v>0</v>
      </c>
      <c r="C18" s="200">
        <v>0</v>
      </c>
      <c r="D18" s="201" t="s">
        <v>75</v>
      </c>
      <c r="E18" s="208">
        <v>0</v>
      </c>
      <c r="F18" s="208">
        <v>0</v>
      </c>
      <c r="G18" s="201" t="s">
        <v>75</v>
      </c>
      <c r="H18" s="208">
        <v>0</v>
      </c>
      <c r="I18" s="208">
        <v>0</v>
      </c>
      <c r="J18" s="201" t="s">
        <v>75</v>
      </c>
      <c r="K18" s="208">
        <v>0</v>
      </c>
      <c r="L18" s="208">
        <v>0</v>
      </c>
      <c r="M18" s="201" t="s">
        <v>75</v>
      </c>
      <c r="N18" s="208">
        <v>0</v>
      </c>
      <c r="O18" s="200">
        <v>0</v>
      </c>
      <c r="P18" s="201" t="s">
        <v>75</v>
      </c>
      <c r="Q18" s="205">
        <v>0</v>
      </c>
      <c r="R18" s="205">
        <v>0</v>
      </c>
      <c r="S18" s="201" t="s">
        <v>75</v>
      </c>
      <c r="T18" s="200">
        <v>0</v>
      </c>
      <c r="U18" s="200">
        <v>0</v>
      </c>
      <c r="V18" s="201" t="s">
        <v>75</v>
      </c>
      <c r="W18" s="208">
        <v>0</v>
      </c>
      <c r="X18" s="208">
        <v>0</v>
      </c>
      <c r="Y18" s="201" t="s">
        <v>75</v>
      </c>
      <c r="Z18" s="208">
        <v>0</v>
      </c>
      <c r="AA18" s="208">
        <v>0</v>
      </c>
      <c r="AB18" s="201" t="s">
        <v>75</v>
      </c>
    </row>
    <row r="19" spans="1:28" s="40" customFormat="1" ht="16.5" customHeight="1">
      <c r="A19" s="140" t="s">
        <v>60</v>
      </c>
      <c r="B19" s="200">
        <v>2</v>
      </c>
      <c r="C19" s="200">
        <v>0</v>
      </c>
      <c r="D19" s="201">
        <f t="shared" si="15"/>
        <v>0</v>
      </c>
      <c r="E19" s="208">
        <v>2</v>
      </c>
      <c r="F19" s="208">
        <v>0</v>
      </c>
      <c r="G19" s="201">
        <f t="shared" si="1"/>
        <v>0</v>
      </c>
      <c r="H19" s="208">
        <v>1</v>
      </c>
      <c r="I19" s="208">
        <v>0</v>
      </c>
      <c r="J19" s="201">
        <f t="shared" si="16"/>
        <v>0</v>
      </c>
      <c r="K19" s="208">
        <v>0</v>
      </c>
      <c r="L19" s="208">
        <v>0</v>
      </c>
      <c r="M19" s="201" t="s">
        <v>75</v>
      </c>
      <c r="N19" s="208">
        <v>0</v>
      </c>
      <c r="O19" s="200">
        <v>0</v>
      </c>
      <c r="P19" s="201" t="s">
        <v>75</v>
      </c>
      <c r="Q19" s="205">
        <v>2</v>
      </c>
      <c r="R19" s="205">
        <v>0</v>
      </c>
      <c r="S19" s="201">
        <f t="shared" si="8"/>
        <v>0</v>
      </c>
      <c r="T19" s="200">
        <v>1</v>
      </c>
      <c r="U19" s="200">
        <v>0</v>
      </c>
      <c r="V19" s="201">
        <f t="shared" si="10"/>
        <v>0</v>
      </c>
      <c r="W19" s="208">
        <v>1</v>
      </c>
      <c r="X19" s="208">
        <v>0</v>
      </c>
      <c r="Y19" s="201">
        <f t="shared" si="12"/>
        <v>0</v>
      </c>
      <c r="Z19" s="208">
        <v>1</v>
      </c>
      <c r="AA19" s="208">
        <v>0</v>
      </c>
      <c r="AB19" s="201">
        <f t="shared" si="14"/>
        <v>0</v>
      </c>
    </row>
    <row r="20" spans="1:28" s="40" customFormat="1" ht="16.5" customHeight="1">
      <c r="A20" s="140" t="s">
        <v>61</v>
      </c>
      <c r="B20" s="200">
        <v>0</v>
      </c>
      <c r="C20" s="200">
        <v>0</v>
      </c>
      <c r="D20" s="201" t="s">
        <v>75</v>
      </c>
      <c r="E20" s="208">
        <v>0</v>
      </c>
      <c r="F20" s="208">
        <v>0</v>
      </c>
      <c r="G20" s="201" t="s">
        <v>75</v>
      </c>
      <c r="H20" s="208">
        <v>0</v>
      </c>
      <c r="I20" s="208">
        <v>0</v>
      </c>
      <c r="J20" s="201" t="s">
        <v>75</v>
      </c>
      <c r="K20" s="208">
        <v>0</v>
      </c>
      <c r="L20" s="208">
        <v>0</v>
      </c>
      <c r="M20" s="201" t="s">
        <v>75</v>
      </c>
      <c r="N20" s="208">
        <v>0</v>
      </c>
      <c r="O20" s="200">
        <v>0</v>
      </c>
      <c r="P20" s="201" t="s">
        <v>75</v>
      </c>
      <c r="Q20" s="205">
        <v>0</v>
      </c>
      <c r="R20" s="205">
        <v>0</v>
      </c>
      <c r="S20" s="201" t="s">
        <v>75</v>
      </c>
      <c r="T20" s="200">
        <v>0</v>
      </c>
      <c r="U20" s="200">
        <v>0</v>
      </c>
      <c r="V20" s="201" t="s">
        <v>75</v>
      </c>
      <c r="W20" s="208">
        <v>0</v>
      </c>
      <c r="X20" s="208">
        <v>0</v>
      </c>
      <c r="Y20" s="201" t="s">
        <v>75</v>
      </c>
      <c r="Z20" s="208">
        <v>0</v>
      </c>
      <c r="AA20" s="208">
        <v>0</v>
      </c>
      <c r="AB20" s="201" t="s">
        <v>75</v>
      </c>
    </row>
    <row r="21" spans="1:28" s="40" customFormat="1" ht="16.5" customHeight="1">
      <c r="A21" s="140" t="s">
        <v>62</v>
      </c>
      <c r="B21" s="200">
        <v>0</v>
      </c>
      <c r="C21" s="200">
        <v>0</v>
      </c>
      <c r="D21" s="201" t="s">
        <v>75</v>
      </c>
      <c r="E21" s="208">
        <v>0</v>
      </c>
      <c r="F21" s="208">
        <v>0</v>
      </c>
      <c r="G21" s="201" t="s">
        <v>75</v>
      </c>
      <c r="H21" s="208">
        <v>0</v>
      </c>
      <c r="I21" s="208">
        <v>0</v>
      </c>
      <c r="J21" s="201" t="s">
        <v>75</v>
      </c>
      <c r="K21" s="208">
        <v>0</v>
      </c>
      <c r="L21" s="208">
        <v>0</v>
      </c>
      <c r="M21" s="201" t="s">
        <v>75</v>
      </c>
      <c r="N21" s="208">
        <v>0</v>
      </c>
      <c r="O21" s="200">
        <v>0</v>
      </c>
      <c r="P21" s="201" t="s">
        <v>75</v>
      </c>
      <c r="Q21" s="205">
        <v>0</v>
      </c>
      <c r="R21" s="205">
        <v>0</v>
      </c>
      <c r="S21" s="201" t="s">
        <v>75</v>
      </c>
      <c r="T21" s="200">
        <v>0</v>
      </c>
      <c r="U21" s="200">
        <v>0</v>
      </c>
      <c r="V21" s="201" t="s">
        <v>75</v>
      </c>
      <c r="W21" s="208">
        <v>0</v>
      </c>
      <c r="X21" s="208">
        <v>0</v>
      </c>
      <c r="Y21" s="201" t="s">
        <v>75</v>
      </c>
      <c r="Z21" s="208">
        <v>0</v>
      </c>
      <c r="AA21" s="208">
        <v>0</v>
      </c>
      <c r="AB21" s="201" t="s">
        <v>75</v>
      </c>
    </row>
    <row r="22" spans="1:28" s="40" customFormat="1" ht="16.5" customHeight="1">
      <c r="A22" s="140" t="s">
        <v>63</v>
      </c>
      <c r="B22" s="200">
        <v>4</v>
      </c>
      <c r="C22" s="200">
        <v>5</v>
      </c>
      <c r="D22" s="201">
        <f t="shared" si="15"/>
        <v>125</v>
      </c>
      <c r="E22" s="208">
        <v>2</v>
      </c>
      <c r="F22" s="208">
        <v>4</v>
      </c>
      <c r="G22" s="201">
        <f t="shared" si="1"/>
        <v>200</v>
      </c>
      <c r="H22" s="208">
        <v>3</v>
      </c>
      <c r="I22" s="208">
        <v>3</v>
      </c>
      <c r="J22" s="201">
        <f t="shared" si="16"/>
        <v>100</v>
      </c>
      <c r="K22" s="208">
        <v>1</v>
      </c>
      <c r="L22" s="208">
        <v>0</v>
      </c>
      <c r="M22" s="201">
        <f t="shared" si="4"/>
        <v>0</v>
      </c>
      <c r="N22" s="208">
        <v>0</v>
      </c>
      <c r="O22" s="200">
        <v>0</v>
      </c>
      <c r="P22" s="201" t="s">
        <v>75</v>
      </c>
      <c r="Q22" s="205">
        <v>2</v>
      </c>
      <c r="R22" s="205">
        <v>3</v>
      </c>
      <c r="S22" s="201">
        <f t="shared" si="8"/>
        <v>150</v>
      </c>
      <c r="T22" s="200">
        <v>1</v>
      </c>
      <c r="U22" s="200">
        <v>1</v>
      </c>
      <c r="V22" s="201">
        <f t="shared" si="10"/>
        <v>100</v>
      </c>
      <c r="W22" s="208">
        <v>1</v>
      </c>
      <c r="X22" s="208">
        <v>1</v>
      </c>
      <c r="Y22" s="201">
        <f t="shared" si="12"/>
        <v>100</v>
      </c>
      <c r="Z22" s="208">
        <v>1</v>
      </c>
      <c r="AA22" s="208">
        <v>1</v>
      </c>
      <c r="AB22" s="201">
        <f t="shared" si="14"/>
        <v>100</v>
      </c>
    </row>
    <row r="23" spans="1:28" s="40" customFormat="1" ht="16.5" customHeight="1">
      <c r="A23" s="140" t="s">
        <v>64</v>
      </c>
      <c r="B23" s="200">
        <v>4</v>
      </c>
      <c r="C23" s="200">
        <v>1</v>
      </c>
      <c r="D23" s="201">
        <f t="shared" si="15"/>
        <v>25</v>
      </c>
      <c r="E23" s="208">
        <v>4</v>
      </c>
      <c r="F23" s="208">
        <v>1</v>
      </c>
      <c r="G23" s="201">
        <f t="shared" si="1"/>
        <v>25</v>
      </c>
      <c r="H23" s="208">
        <v>2</v>
      </c>
      <c r="I23" s="208">
        <v>1</v>
      </c>
      <c r="J23" s="201">
        <f t="shared" si="16"/>
        <v>50</v>
      </c>
      <c r="K23" s="208">
        <v>2</v>
      </c>
      <c r="L23" s="208">
        <v>0</v>
      </c>
      <c r="M23" s="201">
        <f t="shared" si="4"/>
        <v>0</v>
      </c>
      <c r="N23" s="208">
        <v>0</v>
      </c>
      <c r="O23" s="200">
        <v>0</v>
      </c>
      <c r="P23" s="201" t="s">
        <v>75</v>
      </c>
      <c r="Q23" s="205">
        <v>4</v>
      </c>
      <c r="R23" s="205">
        <v>1</v>
      </c>
      <c r="S23" s="201">
        <f t="shared" si="8"/>
        <v>25</v>
      </c>
      <c r="T23" s="200">
        <v>2</v>
      </c>
      <c r="U23" s="200">
        <v>0</v>
      </c>
      <c r="V23" s="201">
        <f t="shared" si="10"/>
        <v>0</v>
      </c>
      <c r="W23" s="208">
        <v>2</v>
      </c>
      <c r="X23" s="208">
        <v>0</v>
      </c>
      <c r="Y23" s="201">
        <f t="shared" si="12"/>
        <v>0</v>
      </c>
      <c r="Z23" s="208">
        <v>1</v>
      </c>
      <c r="AA23" s="208">
        <v>0</v>
      </c>
      <c r="AB23" s="201">
        <f t="shared" si="14"/>
        <v>0</v>
      </c>
    </row>
    <row r="24" spans="1:28"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8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8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8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8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8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8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8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8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</sheetData>
  <mergeCells count="11">
    <mergeCell ref="A3:A4"/>
    <mergeCell ref="B3:D3"/>
    <mergeCell ref="E3:G3"/>
    <mergeCell ref="H3:J3"/>
    <mergeCell ref="K3:M3"/>
    <mergeCell ref="B1:M1"/>
    <mergeCell ref="Z3:AB3"/>
    <mergeCell ref="N3:P3"/>
    <mergeCell ref="Q3:S3"/>
    <mergeCell ref="T3:V3"/>
    <mergeCell ref="W3:Y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topLeftCell="A7" zoomScale="80" zoomScaleNormal="70" zoomScaleSheetLayoutView="80" workbookViewId="0">
      <selection activeCell="B17" sqref="B17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28" t="s">
        <v>72</v>
      </c>
      <c r="B1" s="228"/>
      <c r="C1" s="228"/>
      <c r="D1" s="228"/>
      <c r="E1" s="228"/>
    </row>
    <row r="2" spans="1:11" ht="23.25" customHeight="1">
      <c r="A2" s="228" t="s">
        <v>36</v>
      </c>
      <c r="B2" s="228"/>
      <c r="C2" s="228"/>
      <c r="D2" s="228"/>
      <c r="E2" s="228"/>
    </row>
    <row r="3" spans="1:11" ht="6" customHeight="1">
      <c r="A3" s="24"/>
    </row>
    <row r="4" spans="1:11" s="4" customFormat="1" ht="23.25" customHeight="1">
      <c r="A4" s="225"/>
      <c r="B4" s="229" t="s">
        <v>94</v>
      </c>
      <c r="C4" s="229" t="s">
        <v>98</v>
      </c>
      <c r="D4" s="246" t="s">
        <v>2</v>
      </c>
      <c r="E4" s="247"/>
    </row>
    <row r="5" spans="1:11" s="4" customFormat="1" ht="32.25" customHeight="1">
      <c r="A5" s="225"/>
      <c r="B5" s="230"/>
      <c r="C5" s="230"/>
      <c r="D5" s="5" t="s">
        <v>3</v>
      </c>
      <c r="E5" s="6" t="s">
        <v>45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39</v>
      </c>
      <c r="B7" s="151">
        <v>51676</v>
      </c>
      <c r="C7" s="150">
        <v>44931</v>
      </c>
      <c r="D7" s="11">
        <f>C7/B7*100</f>
        <v>86.947519157829561</v>
      </c>
      <c r="E7" s="142">
        <f>C7-B7</f>
        <v>-6745</v>
      </c>
      <c r="K7" s="12"/>
    </row>
    <row r="8" spans="1:11" s="4" customFormat="1" ht="31.5" customHeight="1">
      <c r="A8" s="10" t="s">
        <v>40</v>
      </c>
      <c r="B8" s="151">
        <v>9624</v>
      </c>
      <c r="C8" s="151">
        <v>9323</v>
      </c>
      <c r="D8" s="11">
        <f t="shared" ref="D8:D12" si="0">C8/B8*100</f>
        <v>96.87240232751455</v>
      </c>
      <c r="E8" s="142">
        <f t="shared" ref="E8:E12" si="1">C8-B8</f>
        <v>-301</v>
      </c>
      <c r="K8" s="12"/>
    </row>
    <row r="9" spans="1:11" s="4" customFormat="1" ht="54.75" customHeight="1">
      <c r="A9" s="13" t="s">
        <v>41</v>
      </c>
      <c r="B9" s="151">
        <v>6123</v>
      </c>
      <c r="C9" s="151">
        <v>3196</v>
      </c>
      <c r="D9" s="11">
        <f t="shared" si="0"/>
        <v>52.196635636126089</v>
      </c>
      <c r="E9" s="142">
        <f t="shared" si="1"/>
        <v>-2927</v>
      </c>
      <c r="K9" s="12"/>
    </row>
    <row r="10" spans="1:11" s="4" customFormat="1" ht="35.25" customHeight="1">
      <c r="A10" s="14" t="s">
        <v>42</v>
      </c>
      <c r="B10" s="151">
        <v>1071</v>
      </c>
      <c r="C10" s="151">
        <v>1180</v>
      </c>
      <c r="D10" s="11">
        <f t="shared" si="0"/>
        <v>110.17740429505136</v>
      </c>
      <c r="E10" s="142">
        <f t="shared" si="1"/>
        <v>109</v>
      </c>
      <c r="K10" s="12"/>
    </row>
    <row r="11" spans="1:11" s="4" customFormat="1" ht="45.75" customHeight="1">
      <c r="A11" s="14" t="s">
        <v>32</v>
      </c>
      <c r="B11" s="151">
        <v>633</v>
      </c>
      <c r="C11" s="151">
        <v>134</v>
      </c>
      <c r="D11" s="11">
        <f t="shared" si="0"/>
        <v>21.169036334913113</v>
      </c>
      <c r="E11" s="142">
        <f t="shared" si="1"/>
        <v>-499</v>
      </c>
      <c r="K11" s="12"/>
    </row>
    <row r="12" spans="1:11" s="4" customFormat="1" ht="55.5" customHeight="1">
      <c r="A12" s="14" t="s">
        <v>43</v>
      </c>
      <c r="B12" s="151">
        <v>9209</v>
      </c>
      <c r="C12" s="151">
        <v>8731</v>
      </c>
      <c r="D12" s="11">
        <f t="shared" si="0"/>
        <v>94.809425561950263</v>
      </c>
      <c r="E12" s="142">
        <f t="shared" si="1"/>
        <v>-478</v>
      </c>
      <c r="K12" s="12"/>
    </row>
    <row r="13" spans="1:11" s="4" customFormat="1" ht="12.75" customHeight="1">
      <c r="A13" s="219" t="s">
        <v>5</v>
      </c>
      <c r="B13" s="220"/>
      <c r="C13" s="220"/>
      <c r="D13" s="220"/>
      <c r="E13" s="220"/>
      <c r="K13" s="12"/>
    </row>
    <row r="14" spans="1:11" s="4" customFormat="1" ht="15" customHeight="1">
      <c r="A14" s="221"/>
      <c r="B14" s="222"/>
      <c r="C14" s="222"/>
      <c r="D14" s="222"/>
      <c r="E14" s="222"/>
      <c r="K14" s="12"/>
    </row>
    <row r="15" spans="1:11" s="4" customFormat="1" ht="20.25" customHeight="1">
      <c r="A15" s="223" t="s">
        <v>0</v>
      </c>
      <c r="B15" s="225" t="s">
        <v>103</v>
      </c>
      <c r="C15" s="225" t="s">
        <v>104</v>
      </c>
      <c r="D15" s="246" t="s">
        <v>2</v>
      </c>
      <c r="E15" s="247"/>
      <c r="K15" s="12"/>
    </row>
    <row r="16" spans="1:11" ht="35.25" customHeight="1">
      <c r="A16" s="224"/>
      <c r="B16" s="225"/>
      <c r="C16" s="225"/>
      <c r="D16" s="5" t="s">
        <v>3</v>
      </c>
      <c r="E16" s="6" t="s">
        <v>46</v>
      </c>
      <c r="K16" s="12"/>
    </row>
    <row r="17" spans="1:11" ht="30" customHeight="1">
      <c r="A17" s="10" t="s">
        <v>39</v>
      </c>
      <c r="B17" s="154">
        <v>42984</v>
      </c>
      <c r="C17" s="150">
        <v>28806</v>
      </c>
      <c r="D17" s="16">
        <f>C17/B17*100</f>
        <v>67.015633724176439</v>
      </c>
      <c r="E17" s="149">
        <f>C17-B17</f>
        <v>-14178</v>
      </c>
      <c r="K17" s="12"/>
    </row>
    <row r="18" spans="1:11" ht="30" customHeight="1">
      <c r="A18" s="1" t="s">
        <v>40</v>
      </c>
      <c r="B18" s="154">
        <v>5601</v>
      </c>
      <c r="C18" s="152">
        <v>2700</v>
      </c>
      <c r="D18" s="16">
        <f t="shared" ref="D18:D19" si="2">C18/B18*100</f>
        <v>48.205677557579001</v>
      </c>
      <c r="E18" s="149">
        <f t="shared" ref="E18:E19" si="3">C18-B18</f>
        <v>-2901</v>
      </c>
      <c r="K18" s="12"/>
    </row>
    <row r="19" spans="1:11" ht="30" customHeight="1">
      <c r="A19" s="1" t="s">
        <v>44</v>
      </c>
      <c r="B19" s="154">
        <v>4892</v>
      </c>
      <c r="C19" s="152">
        <v>2271</v>
      </c>
      <c r="D19" s="16">
        <f t="shared" si="2"/>
        <v>46.4227309893704</v>
      </c>
      <c r="E19" s="149">
        <f t="shared" si="3"/>
        <v>-2621</v>
      </c>
      <c r="K19" s="12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Zakharenko Tetiana</cp:lastModifiedBy>
  <cp:lastPrinted>2021-08-13T06:59:28Z</cp:lastPrinted>
  <dcterms:created xsi:type="dcterms:W3CDTF">2020-12-10T10:35:03Z</dcterms:created>
  <dcterms:modified xsi:type="dcterms:W3CDTF">2021-08-13T08:34:57Z</dcterms:modified>
</cp:coreProperties>
</file>