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693" activeTab="6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'11'!$A$1:$I$21</definedName>
    <definedName name="_xlnm.Print_Area" localSheetId="11">'12'!$A$1:$AD$13</definedName>
    <definedName name="_xlnm.Print_Area" localSheetId="12">'13'!$A$1:$AD$13</definedName>
    <definedName name="_xlnm.Print_Area" localSheetId="13">'14'!$A$1:$I$21</definedName>
    <definedName name="_xlnm.Print_Area" localSheetId="14">'15'!$A$1:$AD$13</definedName>
    <definedName name="_xlnm.Print_Area" localSheetId="15">'16'!$A$1:$AD$13</definedName>
    <definedName name="_xlnm.Print_Area" localSheetId="1">'2'!$A$1:$AD$12</definedName>
    <definedName name="_xlnm.Print_Area" localSheetId="2">'3'!$A$1:$E$18</definedName>
    <definedName name="_xlnm.Print_Area" localSheetId="3">'4'!$A$1:$AD$12</definedName>
    <definedName name="_xlnm.Print_Area" localSheetId="4">'5'!$A$1:$E$20</definedName>
    <definedName name="_xlnm.Print_Area" localSheetId="5">'6'!$A$1:$AD$13</definedName>
    <definedName name="_xlnm.Print_Area" localSheetId="6">'7'!$A$1:$E$19</definedName>
    <definedName name="_xlnm.Print_Area" localSheetId="7">'8'!$A$1:$AD$12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4" l="1"/>
  <c r="N6" i="34"/>
  <c r="E10" i="24" l="1"/>
  <c r="O7" i="47" l="1"/>
  <c r="N7" i="47"/>
  <c r="O7" i="46"/>
  <c r="N7" i="46"/>
  <c r="E12" i="45"/>
  <c r="I12" i="45"/>
  <c r="O7" i="44"/>
  <c r="N7" i="44"/>
  <c r="O7" i="37"/>
  <c r="N7" i="37"/>
  <c r="I12" i="25"/>
  <c r="E12" i="25"/>
  <c r="O6" i="31"/>
  <c r="N6" i="31"/>
  <c r="E10" i="43"/>
  <c r="O6" i="29"/>
  <c r="N6" i="29"/>
  <c r="E9" i="42"/>
  <c r="O6" i="49" l="1"/>
  <c r="N6" i="49"/>
  <c r="E10" i="23"/>
  <c r="Q6" i="31" l="1"/>
  <c r="R11" i="29" l="1"/>
  <c r="R10" i="29"/>
  <c r="R9" i="29"/>
  <c r="R11" i="49" l="1"/>
  <c r="R9" i="49"/>
  <c r="M11" i="34" l="1"/>
  <c r="R12" i="46" l="1"/>
  <c r="R10" i="44"/>
  <c r="R11" i="37"/>
  <c r="R12" i="37"/>
  <c r="AD7" i="31"/>
  <c r="AD8" i="31"/>
  <c r="AD9" i="31"/>
  <c r="AD10" i="31"/>
  <c r="AD11" i="31"/>
  <c r="AD12" i="31"/>
  <c r="AA7" i="31"/>
  <c r="AA8" i="31"/>
  <c r="AA9" i="31"/>
  <c r="AA10" i="31"/>
  <c r="AA11" i="31"/>
  <c r="AA12" i="31"/>
  <c r="X7" i="31"/>
  <c r="X8" i="31"/>
  <c r="X9" i="31"/>
  <c r="X10" i="31"/>
  <c r="X11" i="31"/>
  <c r="X12" i="31"/>
  <c r="U7" i="31"/>
  <c r="U8" i="31"/>
  <c r="U9" i="31"/>
  <c r="U10" i="31"/>
  <c r="U11" i="31"/>
  <c r="U12" i="31"/>
  <c r="R12" i="31"/>
  <c r="M7" i="31"/>
  <c r="M8" i="31"/>
  <c r="M10" i="31"/>
  <c r="M11" i="31"/>
  <c r="M12" i="31"/>
  <c r="J7" i="31"/>
  <c r="J8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9" i="43"/>
  <c r="D18" i="43"/>
  <c r="D17" i="43"/>
  <c r="D7" i="43"/>
  <c r="D8" i="43"/>
  <c r="D9" i="43"/>
  <c r="D12" i="43"/>
  <c r="D6" i="43"/>
  <c r="R11" i="47" l="1"/>
  <c r="P10" i="30" l="1"/>
  <c r="P7" i="30"/>
  <c r="M7" i="34"/>
  <c r="M10" i="29"/>
  <c r="M8" i="29"/>
  <c r="R10" i="49"/>
  <c r="P12" i="30" l="1"/>
  <c r="M12" i="30"/>
  <c r="L7" i="46" l="1"/>
  <c r="R8" i="47" l="1"/>
  <c r="R12" i="44"/>
  <c r="R8" i="44"/>
  <c r="AD11" i="44" l="1"/>
  <c r="AA11" i="44"/>
  <c r="X11" i="44"/>
  <c r="U11" i="44"/>
  <c r="M11" i="44"/>
  <c r="J11" i="44"/>
  <c r="G11" i="44"/>
  <c r="D11" i="44"/>
  <c r="AD10" i="44"/>
  <c r="AA10" i="44"/>
  <c r="X10" i="44"/>
  <c r="U10" i="44"/>
  <c r="M10" i="44"/>
  <c r="J10" i="44"/>
  <c r="G10" i="44"/>
  <c r="D10" i="44"/>
  <c r="P11" i="30" l="1"/>
  <c r="AD12" i="49"/>
  <c r="AA12" i="49"/>
  <c r="X12" i="49"/>
  <c r="U12" i="49"/>
  <c r="M12" i="49"/>
  <c r="J12" i="49"/>
  <c r="G12" i="49"/>
  <c r="D12" i="49"/>
  <c r="AD11" i="49"/>
  <c r="AA11" i="49"/>
  <c r="X11" i="49"/>
  <c r="U11" i="49"/>
  <c r="M11" i="49"/>
  <c r="J11" i="49"/>
  <c r="G11" i="49"/>
  <c r="D11" i="49"/>
  <c r="AD10" i="49"/>
  <c r="AA10" i="49"/>
  <c r="X10" i="49"/>
  <c r="U10" i="49"/>
  <c r="M10" i="49"/>
  <c r="J10" i="49"/>
  <c r="G10" i="49"/>
  <c r="D10" i="49"/>
  <c r="AD9" i="49"/>
  <c r="AA9" i="49"/>
  <c r="X9" i="49"/>
  <c r="U9" i="49"/>
  <c r="M9" i="49"/>
  <c r="J9" i="49"/>
  <c r="G9" i="49"/>
  <c r="D9" i="49"/>
  <c r="AD8" i="49"/>
  <c r="AA8" i="49"/>
  <c r="X8" i="49"/>
  <c r="U8" i="49"/>
  <c r="M8" i="49"/>
  <c r="J8" i="49"/>
  <c r="G8" i="49"/>
  <c r="D8" i="49"/>
  <c r="AD7" i="49"/>
  <c r="AA7" i="49"/>
  <c r="X7" i="49"/>
  <c r="U7" i="49"/>
  <c r="R7" i="49"/>
  <c r="M7" i="49"/>
  <c r="J7" i="49"/>
  <c r="G7" i="49"/>
  <c r="D7" i="49"/>
  <c r="AC6" i="49"/>
  <c r="AB6" i="49"/>
  <c r="Z6" i="49"/>
  <c r="Y6" i="49"/>
  <c r="W6" i="49"/>
  <c r="V6" i="49"/>
  <c r="T6" i="49"/>
  <c r="S6" i="49"/>
  <c r="Q6" i="49"/>
  <c r="P6" i="49"/>
  <c r="L6" i="49"/>
  <c r="K6" i="49"/>
  <c r="I6" i="49"/>
  <c r="H6" i="49"/>
  <c r="F6" i="49"/>
  <c r="E6" i="49"/>
  <c r="C6" i="49"/>
  <c r="B6" i="49"/>
  <c r="G6" i="49" l="1"/>
  <c r="M6" i="49"/>
  <c r="U6" i="49"/>
  <c r="AA6" i="49"/>
  <c r="D6" i="49"/>
  <c r="J6" i="49"/>
  <c r="R6" i="49"/>
  <c r="X6" i="49"/>
  <c r="AD6" i="49"/>
  <c r="X8" i="47" l="1"/>
  <c r="X9" i="47"/>
  <c r="X10" i="47"/>
  <c r="X11" i="47"/>
  <c r="X12" i="47"/>
  <c r="X13" i="47"/>
  <c r="W7" i="47"/>
  <c r="R13" i="47"/>
  <c r="D8" i="47"/>
  <c r="D9" i="47"/>
  <c r="D10" i="47"/>
  <c r="D11" i="47"/>
  <c r="D12" i="47"/>
  <c r="D13" i="47"/>
  <c r="C7" i="47"/>
  <c r="X8" i="46"/>
  <c r="X9" i="46"/>
  <c r="X10" i="46"/>
  <c r="X11" i="46"/>
  <c r="X12" i="46"/>
  <c r="X13" i="46"/>
  <c r="W7" i="46"/>
  <c r="R8" i="46"/>
  <c r="M11" i="46"/>
  <c r="M10" i="46"/>
  <c r="M9" i="46"/>
  <c r="D8" i="46"/>
  <c r="D9" i="46"/>
  <c r="D10" i="46"/>
  <c r="D11" i="46"/>
  <c r="D12" i="46"/>
  <c r="D13" i="46"/>
  <c r="C7" i="46"/>
  <c r="I19" i="45"/>
  <c r="H19" i="45"/>
  <c r="I8" i="45"/>
  <c r="H8" i="45"/>
  <c r="E19" i="45"/>
  <c r="D19" i="45"/>
  <c r="E8" i="45"/>
  <c r="D8" i="45"/>
  <c r="X8" i="44"/>
  <c r="X9" i="44"/>
  <c r="X12" i="44"/>
  <c r="X13" i="44"/>
  <c r="W7" i="44"/>
  <c r="R13" i="44"/>
  <c r="D8" i="44"/>
  <c r="D9" i="44"/>
  <c r="D12" i="44"/>
  <c r="D13" i="44"/>
  <c r="C7" i="44"/>
  <c r="X8" i="37"/>
  <c r="X9" i="37"/>
  <c r="X10" i="37"/>
  <c r="X11" i="37"/>
  <c r="X12" i="37"/>
  <c r="X13" i="37"/>
  <c r="W7" i="37"/>
  <c r="R8" i="37"/>
  <c r="D8" i="37"/>
  <c r="D9" i="37"/>
  <c r="D10" i="37"/>
  <c r="D11" i="37"/>
  <c r="D12" i="37"/>
  <c r="D13" i="37"/>
  <c r="C7" i="37" l="1"/>
  <c r="I19" i="25"/>
  <c r="H19" i="25"/>
  <c r="I8" i="25"/>
  <c r="H8" i="25"/>
  <c r="E19" i="25"/>
  <c r="D19" i="25"/>
  <c r="E8" i="25"/>
  <c r="D8" i="25"/>
  <c r="V7" i="30" l="1"/>
  <c r="V8" i="30"/>
  <c r="V9" i="30"/>
  <c r="V10" i="30"/>
  <c r="V11" i="30"/>
  <c r="V12" i="30"/>
  <c r="U6" i="30"/>
  <c r="D7" i="30"/>
  <c r="D8" i="30"/>
  <c r="D9" i="30"/>
  <c r="D10" i="30"/>
  <c r="D11" i="30"/>
  <c r="D12" i="30"/>
  <c r="C6" i="30"/>
  <c r="E17" i="40"/>
  <c r="D17" i="40"/>
  <c r="E7" i="40"/>
  <c r="D7" i="40"/>
  <c r="W6" i="31"/>
  <c r="C6" i="31"/>
  <c r="E17" i="43"/>
  <c r="E6" i="43"/>
  <c r="X7" i="34"/>
  <c r="X9" i="34"/>
  <c r="W6" i="34"/>
  <c r="M12" i="34"/>
  <c r="J12" i="34"/>
  <c r="J11" i="34"/>
  <c r="J10" i="34"/>
  <c r="J9" i="34"/>
  <c r="D7" i="34"/>
  <c r="D8" i="34"/>
  <c r="D9" i="34"/>
  <c r="D10" i="34"/>
  <c r="D11" i="34"/>
  <c r="D12" i="34"/>
  <c r="C6" i="34"/>
  <c r="E17" i="24" l="1"/>
  <c r="E11" i="24"/>
  <c r="E8" i="24"/>
  <c r="D8" i="24"/>
  <c r="E6" i="24"/>
  <c r="D6" i="24"/>
  <c r="X7" i="29"/>
  <c r="X8" i="29"/>
  <c r="X9" i="29"/>
  <c r="X10" i="29"/>
  <c r="X11" i="29"/>
  <c r="X12" i="29"/>
  <c r="W6" i="29"/>
  <c r="R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6" i="42"/>
  <c r="D16" i="42"/>
  <c r="E10" i="42"/>
  <c r="D10" i="42"/>
  <c r="E5" i="42"/>
  <c r="D5" i="42"/>
  <c r="E17" i="23"/>
  <c r="D17" i="23"/>
  <c r="E6" i="23"/>
  <c r="D6" i="23"/>
  <c r="D12" i="24" l="1"/>
  <c r="P6" i="31" l="1"/>
  <c r="J9" i="29" l="1"/>
  <c r="J8" i="29"/>
  <c r="AD13" i="47" l="1"/>
  <c r="AA13" i="47"/>
  <c r="U13" i="47"/>
  <c r="M13" i="47"/>
  <c r="J13" i="47"/>
  <c r="G13" i="47"/>
  <c r="AD12" i="47"/>
  <c r="AA12" i="47"/>
  <c r="U12" i="47"/>
  <c r="R12" i="47"/>
  <c r="M12" i="47"/>
  <c r="J12" i="47"/>
  <c r="G12" i="47"/>
  <c r="AD11" i="47"/>
  <c r="AA11" i="47"/>
  <c r="U11" i="47"/>
  <c r="M11" i="47"/>
  <c r="J11" i="47"/>
  <c r="G11" i="47"/>
  <c r="AD10" i="47"/>
  <c r="AA10" i="47"/>
  <c r="U10" i="47"/>
  <c r="M10" i="47"/>
  <c r="J10" i="47"/>
  <c r="G10" i="47"/>
  <c r="AD9" i="47"/>
  <c r="AA9" i="47"/>
  <c r="U9" i="47"/>
  <c r="M9" i="47"/>
  <c r="J9" i="47"/>
  <c r="G9" i="47"/>
  <c r="AD8" i="47"/>
  <c r="AA8" i="47"/>
  <c r="U8" i="47"/>
  <c r="M8" i="47"/>
  <c r="J8" i="47"/>
  <c r="G8" i="47"/>
  <c r="AC7" i="47"/>
  <c r="AB7" i="47"/>
  <c r="Z7" i="47"/>
  <c r="Y7" i="47"/>
  <c r="V7" i="47"/>
  <c r="X7" i="47" s="1"/>
  <c r="T7" i="47"/>
  <c r="S7" i="47"/>
  <c r="Q7" i="47"/>
  <c r="P7" i="47"/>
  <c r="L7" i="47"/>
  <c r="K7" i="47"/>
  <c r="I7" i="47"/>
  <c r="H7" i="47"/>
  <c r="F7" i="47"/>
  <c r="E7" i="47"/>
  <c r="B7" i="47"/>
  <c r="D7" i="47" s="1"/>
  <c r="AD13" i="46"/>
  <c r="AA13" i="46"/>
  <c r="U13" i="46"/>
  <c r="M13" i="46"/>
  <c r="J13" i="46"/>
  <c r="G13" i="46"/>
  <c r="AD12" i="46"/>
  <c r="AA12" i="46"/>
  <c r="U12" i="46"/>
  <c r="M12" i="46"/>
  <c r="J12" i="46"/>
  <c r="G12" i="46"/>
  <c r="AD11" i="46"/>
  <c r="AA11" i="46"/>
  <c r="U11" i="46"/>
  <c r="J11" i="46"/>
  <c r="G11" i="46"/>
  <c r="AD10" i="46"/>
  <c r="AA10" i="46"/>
  <c r="U10" i="46"/>
  <c r="J10" i="46"/>
  <c r="G10" i="46"/>
  <c r="AD9" i="46"/>
  <c r="AA9" i="46"/>
  <c r="U9" i="46"/>
  <c r="J9" i="46"/>
  <c r="G9" i="46"/>
  <c r="AD8" i="46"/>
  <c r="AA8" i="46"/>
  <c r="U8" i="46"/>
  <c r="M8" i="46"/>
  <c r="J8" i="46"/>
  <c r="G8" i="46"/>
  <c r="AC7" i="46"/>
  <c r="AB7" i="46"/>
  <c r="Z7" i="46"/>
  <c r="Y7" i="46"/>
  <c r="V7" i="46"/>
  <c r="X7" i="46" s="1"/>
  <c r="T7" i="46"/>
  <c r="S7" i="46"/>
  <c r="Q7" i="46"/>
  <c r="P7" i="46"/>
  <c r="K7" i="46"/>
  <c r="I7" i="46"/>
  <c r="H7" i="46"/>
  <c r="F7" i="46"/>
  <c r="E7" i="46"/>
  <c r="B7" i="46"/>
  <c r="D7" i="46" s="1"/>
  <c r="I20" i="45"/>
  <c r="I21" i="45"/>
  <c r="H21" i="45"/>
  <c r="H20" i="45"/>
  <c r="E20" i="45"/>
  <c r="E21" i="45"/>
  <c r="D21" i="45"/>
  <c r="D20" i="45"/>
  <c r="I9" i="45"/>
  <c r="I10" i="45"/>
  <c r="I11" i="45"/>
  <c r="I13" i="45"/>
  <c r="I14" i="45"/>
  <c r="E9" i="45"/>
  <c r="E10" i="45"/>
  <c r="E11" i="45"/>
  <c r="E13" i="45"/>
  <c r="E14" i="45"/>
  <c r="H9" i="45"/>
  <c r="H10" i="45"/>
  <c r="H11" i="45"/>
  <c r="H13" i="45"/>
  <c r="H14" i="45"/>
  <c r="D9" i="45"/>
  <c r="D10" i="45"/>
  <c r="D11" i="45"/>
  <c r="D13" i="45"/>
  <c r="D14" i="45"/>
  <c r="AD7" i="47" l="1"/>
  <c r="R7" i="47"/>
  <c r="G7" i="47"/>
  <c r="U7" i="47"/>
  <c r="J7" i="46"/>
  <c r="R7" i="46"/>
  <c r="AD7" i="46"/>
  <c r="AA7" i="47"/>
  <c r="J7" i="47"/>
  <c r="AA7" i="46"/>
  <c r="U7" i="46"/>
  <c r="M7" i="46"/>
  <c r="G7" i="46"/>
  <c r="M7" i="47"/>
  <c r="AD13" i="44"/>
  <c r="AA13" i="44"/>
  <c r="U13" i="44"/>
  <c r="M13" i="44"/>
  <c r="J13" i="44"/>
  <c r="G13" i="44"/>
  <c r="AD12" i="44"/>
  <c r="AA12" i="44"/>
  <c r="U12" i="44"/>
  <c r="M12" i="44"/>
  <c r="J12" i="44"/>
  <c r="G12" i="44"/>
  <c r="AD9" i="44"/>
  <c r="AA9" i="44"/>
  <c r="U9" i="44"/>
  <c r="M9" i="44"/>
  <c r="J9" i="44"/>
  <c r="G9" i="44"/>
  <c r="AD8" i="44"/>
  <c r="AA8" i="44"/>
  <c r="U8" i="44"/>
  <c r="M8" i="44"/>
  <c r="J8" i="44"/>
  <c r="G8" i="44"/>
  <c r="AC7" i="44"/>
  <c r="AB7" i="44"/>
  <c r="Z7" i="44"/>
  <c r="Y7" i="44"/>
  <c r="V7" i="44"/>
  <c r="X7" i="44" s="1"/>
  <c r="T7" i="44"/>
  <c r="S7" i="44"/>
  <c r="Q7" i="44"/>
  <c r="P7" i="44"/>
  <c r="L7" i="44"/>
  <c r="K7" i="44"/>
  <c r="I7" i="44"/>
  <c r="H7" i="44"/>
  <c r="F7" i="44"/>
  <c r="E7" i="44"/>
  <c r="B7" i="44"/>
  <c r="D7" i="44" s="1"/>
  <c r="AD13" i="37"/>
  <c r="AA13" i="37"/>
  <c r="U13" i="37"/>
  <c r="M13" i="37"/>
  <c r="J13" i="37"/>
  <c r="G13" i="37"/>
  <c r="AD12" i="37"/>
  <c r="AA12" i="37"/>
  <c r="U12" i="37"/>
  <c r="M12" i="37"/>
  <c r="J12" i="37"/>
  <c r="G12" i="37"/>
  <c r="AD11" i="37"/>
  <c r="AA11" i="37"/>
  <c r="U11" i="37"/>
  <c r="M11" i="37"/>
  <c r="J11" i="37"/>
  <c r="G11" i="37"/>
  <c r="AD10" i="37"/>
  <c r="AA10" i="37"/>
  <c r="U10" i="37"/>
  <c r="M10" i="37"/>
  <c r="J10" i="37"/>
  <c r="G10" i="37"/>
  <c r="AD9" i="37"/>
  <c r="AA9" i="37"/>
  <c r="U9" i="37"/>
  <c r="M9" i="37"/>
  <c r="J9" i="37"/>
  <c r="G9" i="37"/>
  <c r="AD8" i="37"/>
  <c r="AA8" i="37"/>
  <c r="U8" i="37"/>
  <c r="M8" i="37"/>
  <c r="J8" i="37"/>
  <c r="G8" i="37"/>
  <c r="AC7" i="37"/>
  <c r="AB7" i="37"/>
  <c r="Z7" i="37"/>
  <c r="Y7" i="37"/>
  <c r="V7" i="37"/>
  <c r="X7" i="37" s="1"/>
  <c r="T7" i="37"/>
  <c r="S7" i="37"/>
  <c r="Q7" i="37"/>
  <c r="P7" i="37"/>
  <c r="L7" i="37"/>
  <c r="K7" i="37"/>
  <c r="I7" i="37"/>
  <c r="H7" i="37"/>
  <c r="F7" i="37"/>
  <c r="E7" i="37"/>
  <c r="B7" i="37"/>
  <c r="D7" i="37" s="1"/>
  <c r="E20" i="25"/>
  <c r="E21" i="25"/>
  <c r="D20" i="25"/>
  <c r="D21" i="25"/>
  <c r="E9" i="25"/>
  <c r="E10" i="25"/>
  <c r="E11" i="25"/>
  <c r="E13" i="25"/>
  <c r="E14" i="25"/>
  <c r="D9" i="25"/>
  <c r="D10" i="25"/>
  <c r="D11" i="25"/>
  <c r="D13" i="25"/>
  <c r="D14" i="25"/>
  <c r="AB12" i="30"/>
  <c r="Y12" i="30"/>
  <c r="S12" i="30"/>
  <c r="J12" i="30"/>
  <c r="G12" i="30"/>
  <c r="AB11" i="30"/>
  <c r="Y11" i="30"/>
  <c r="S11" i="30"/>
  <c r="M11" i="30"/>
  <c r="J11" i="30"/>
  <c r="G11" i="30"/>
  <c r="AB10" i="30"/>
  <c r="Y10" i="30"/>
  <c r="S10" i="30"/>
  <c r="M10" i="30"/>
  <c r="J10" i="30"/>
  <c r="G10" i="30"/>
  <c r="AB9" i="30"/>
  <c r="Y9" i="30"/>
  <c r="S9" i="30"/>
  <c r="M9" i="30"/>
  <c r="J9" i="30"/>
  <c r="G9" i="30"/>
  <c r="AB8" i="30"/>
  <c r="Y8" i="30"/>
  <c r="S8" i="30"/>
  <c r="M8" i="30"/>
  <c r="J8" i="30"/>
  <c r="G8" i="30"/>
  <c r="AB7" i="30"/>
  <c r="Y7" i="30"/>
  <c r="S7" i="30"/>
  <c r="M7" i="30"/>
  <c r="J7" i="30"/>
  <c r="G7" i="30"/>
  <c r="AA6" i="30"/>
  <c r="Z6" i="30"/>
  <c r="X6" i="30"/>
  <c r="W6" i="30"/>
  <c r="T6" i="30"/>
  <c r="V6" i="30" s="1"/>
  <c r="R6" i="30"/>
  <c r="Q6" i="30"/>
  <c r="O6" i="30"/>
  <c r="N6" i="30"/>
  <c r="L6" i="30"/>
  <c r="K6" i="30"/>
  <c r="I6" i="30"/>
  <c r="H6" i="30"/>
  <c r="F6" i="30"/>
  <c r="E6" i="30"/>
  <c r="B6" i="30"/>
  <c r="D6" i="30" s="1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AC6" i="31"/>
  <c r="AB6" i="31"/>
  <c r="AD6" i="31" s="1"/>
  <c r="Z6" i="31"/>
  <c r="Y6" i="31"/>
  <c r="AA6" i="31" s="1"/>
  <c r="V6" i="31"/>
  <c r="X6" i="31" s="1"/>
  <c r="T6" i="31"/>
  <c r="S6" i="31"/>
  <c r="L6" i="31"/>
  <c r="K6" i="31"/>
  <c r="I6" i="31"/>
  <c r="H6" i="31"/>
  <c r="F6" i="31"/>
  <c r="E6" i="31"/>
  <c r="B6" i="31"/>
  <c r="D6" i="31" s="1"/>
  <c r="AD12" i="34"/>
  <c r="U12" i="34"/>
  <c r="G12" i="34"/>
  <c r="AD11" i="34"/>
  <c r="U11" i="34"/>
  <c r="G11" i="34"/>
  <c r="U10" i="34"/>
  <c r="G10" i="34"/>
  <c r="AD9" i="34"/>
  <c r="AA9" i="34"/>
  <c r="U9" i="34"/>
  <c r="G9" i="34"/>
  <c r="U8" i="34"/>
  <c r="G8" i="34"/>
  <c r="AD7" i="34"/>
  <c r="AA7" i="34"/>
  <c r="U7" i="34"/>
  <c r="J7" i="34"/>
  <c r="G7" i="34"/>
  <c r="AC6" i="34"/>
  <c r="AB6" i="34"/>
  <c r="Z6" i="34"/>
  <c r="Y6" i="34"/>
  <c r="V6" i="34"/>
  <c r="T6" i="34"/>
  <c r="S6" i="34"/>
  <c r="Q6" i="34"/>
  <c r="P6" i="34"/>
  <c r="L6" i="34"/>
  <c r="K6" i="34"/>
  <c r="I6" i="34"/>
  <c r="H6" i="34"/>
  <c r="F6" i="34"/>
  <c r="E6" i="34"/>
  <c r="B6" i="34"/>
  <c r="D6" i="34" s="1"/>
  <c r="D19" i="24"/>
  <c r="D7" i="24"/>
  <c r="D9" i="24"/>
  <c r="U6" i="31" l="1"/>
  <c r="M6" i="31"/>
  <c r="J6" i="31"/>
  <c r="G6" i="31"/>
  <c r="J6" i="34"/>
  <c r="AB6" i="30"/>
  <c r="J7" i="44"/>
  <c r="U7" i="37"/>
  <c r="AD7" i="44"/>
  <c r="AA7" i="44"/>
  <c r="G7" i="44"/>
  <c r="AD6" i="34"/>
  <c r="U7" i="44"/>
  <c r="AD7" i="37"/>
  <c r="R7" i="37"/>
  <c r="J7" i="37"/>
  <c r="R7" i="44"/>
  <c r="M7" i="44"/>
  <c r="AA7" i="37"/>
  <c r="M7" i="37"/>
  <c r="G7" i="37"/>
  <c r="P6" i="30"/>
  <c r="J6" i="30"/>
  <c r="Y6" i="30"/>
  <c r="S6" i="30"/>
  <c r="M6" i="30"/>
  <c r="G6" i="30"/>
  <c r="U6" i="34"/>
  <c r="M6" i="34"/>
  <c r="G6" i="34"/>
  <c r="AD12" i="29"/>
  <c r="AA12" i="29"/>
  <c r="U12" i="29"/>
  <c r="J12" i="29"/>
  <c r="AD11" i="29"/>
  <c r="AA11" i="29"/>
  <c r="U11" i="29"/>
  <c r="J11" i="29"/>
  <c r="AD10" i="29"/>
  <c r="AA10" i="29"/>
  <c r="U10" i="29"/>
  <c r="AD9" i="29"/>
  <c r="AA9" i="29"/>
  <c r="U9" i="29"/>
  <c r="AD8" i="29"/>
  <c r="AA8" i="29"/>
  <c r="U8" i="29"/>
  <c r="AD7" i="29"/>
  <c r="AA7" i="29"/>
  <c r="U7" i="29"/>
  <c r="J7" i="29"/>
  <c r="AC6" i="29"/>
  <c r="AB6" i="29"/>
  <c r="Z6" i="29"/>
  <c r="Y6" i="29"/>
  <c r="V6" i="29"/>
  <c r="X6" i="29" s="1"/>
  <c r="T6" i="29"/>
  <c r="S6" i="29"/>
  <c r="Q6" i="29"/>
  <c r="P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7" i="42"/>
  <c r="E18" i="42"/>
  <c r="D18" i="42"/>
  <c r="D17" i="42"/>
  <c r="E6" i="42"/>
  <c r="E7" i="42"/>
  <c r="E8" i="42"/>
  <c r="E11" i="42"/>
  <c r="D6" i="42"/>
  <c r="D7" i="42"/>
  <c r="D8" i="42"/>
  <c r="D11" i="42"/>
  <c r="R6" i="29" l="1"/>
  <c r="M6" i="29"/>
  <c r="U6" i="29"/>
  <c r="AA6" i="29"/>
  <c r="AD6" i="29"/>
  <c r="J6" i="29"/>
  <c r="G6" i="29"/>
  <c r="E18" i="23"/>
  <c r="E19" i="23"/>
  <c r="D18" i="23"/>
  <c r="D19" i="23"/>
  <c r="E7" i="23"/>
  <c r="E8" i="23"/>
  <c r="E9" i="23"/>
  <c r="E11" i="23"/>
  <c r="E12" i="23"/>
  <c r="D7" i="23"/>
  <c r="D8" i="23"/>
  <c r="D9" i="23"/>
  <c r="D11" i="23"/>
  <c r="D12" i="23"/>
  <c r="E19" i="43" l="1"/>
  <c r="E18" i="43"/>
  <c r="E12" i="43"/>
  <c r="E11" i="43"/>
  <c r="E9" i="43"/>
  <c r="E8" i="43"/>
  <c r="E7" i="43"/>
  <c r="I21" i="25" l="1"/>
  <c r="H21" i="25"/>
  <c r="I20" i="25"/>
  <c r="H20" i="25"/>
  <c r="I14" i="25"/>
  <c r="H14" i="25"/>
  <c r="I13" i="25"/>
  <c r="H13" i="25"/>
  <c r="I11" i="25"/>
  <c r="H11" i="25"/>
  <c r="I10" i="25"/>
  <c r="H10" i="25"/>
  <c r="I9" i="25"/>
  <c r="H9" i="25"/>
  <c r="E19" i="24"/>
  <c r="E18" i="24"/>
  <c r="E12" i="24"/>
  <c r="E9" i="24"/>
  <c r="E7" i="24"/>
</calcChain>
</file>

<file path=xl/sharedStrings.xml><?xml version="1.0" encoding="utf-8"?>
<sst xmlns="http://schemas.openxmlformats.org/spreadsheetml/2006/main" count="721" uniqueCount="100">
  <si>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</si>
  <si>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</si>
  <si>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</si>
  <si>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</si>
  <si>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</si>
  <si>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</si>
  <si>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</si>
  <si>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</si>
  <si>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</si>
  <si>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</si>
  <si>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</si>
  <si>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</si>
  <si>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</si>
  <si>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</si>
  <si>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</si>
  <si>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</si>
  <si>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</si>
  <si>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</si>
  <si>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</si>
  <si>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</si>
  <si>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</si>
  <si>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</si>
  <si>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</si>
  <si>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</si>
  <si>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</si>
  <si>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</si>
  <si>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</si>
  <si>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</si>
  <si>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</si>
  <si>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</si>
  <si>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</si>
  <si>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</si>
  <si>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</si>
  <si>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</si>
  <si>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</si>
  <si>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</si>
  <si>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</si>
  <si>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</si>
  <si>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</si>
  <si>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</si>
  <si>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</si>
  <si>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</si>
  <si>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</si>
  <si>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</si>
  <si>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</si>
  <si>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</si>
  <si>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</si>
  <si>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</si>
  <si>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</si>
  <si>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</si>
  <si>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</si>
  <si>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</si>
  <si>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</si>
  <si>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</si>
  <si>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</si>
  <si>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</si>
  <si>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</si>
  <si>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</si>
  <si>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</si>
  <si>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</si>
  <si>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</si>
  <si>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вересень 2022 р.</t>
  </si>
  <si>
    <t xml:space="preserve">  січень - вересень 2023 р.</t>
  </si>
  <si>
    <t xml:space="preserve">  1 жовтня            2022 р.</t>
  </si>
  <si>
    <t xml:space="preserve">  1 жовтня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</si>
  <si>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вересні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</si>
  <si>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вересні 2022-2023 рр.</t>
  </si>
  <si>
    <t>Надання послуг службою зайнятості Івано-Франківської області 
особам з числа учасників бойових дій*  у січні - вересні 2022-2023 рр.</t>
  </si>
  <si>
    <t xml:space="preserve">    Надання послуг службою зайнятості Івано-Франківської області внутрішньо переміщеним особам у січні - вересні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</si>
  <si>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вересні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</si>
  <si>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вересні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</si>
  <si>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вересні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</si>
  <si>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вересні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</si>
  <si>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вересні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</si>
  <si>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</si>
  <si>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</si>
  <si>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</si>
  <si>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     </t>
  </si>
  <si>
    <t xml:space="preserve">Всього отримали роботу                  </t>
  </si>
  <si>
    <t xml:space="preserve">Всього отримали роботу  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</si>
  <si>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</si>
  <si>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</si>
  <si>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Отримали ваучер на навчання, осіб</t>
  </si>
  <si>
    <t>Отримали ваучер на навчання</t>
  </si>
  <si>
    <t>у 5 р.</t>
  </si>
  <si>
    <t>у 335 р.</t>
  </si>
  <si>
    <t>у 7,2 р.</t>
  </si>
  <si>
    <t>у 9,2 р.</t>
  </si>
  <si>
    <t>у 52,8 р.</t>
  </si>
  <si>
    <t>у 3,2 р.</t>
  </si>
  <si>
    <t>у 19 р.</t>
  </si>
  <si>
    <t>у 8,5 р.</t>
  </si>
  <si>
    <t>у 2,0 р.</t>
  </si>
  <si>
    <t>у 2,2 р.</t>
  </si>
  <si>
    <t>у 2,1 р.</t>
  </si>
  <si>
    <t>у 3,7 р.</t>
  </si>
  <si>
    <t>у 2,3 р.</t>
  </si>
  <si>
    <t>у 3,9 р.</t>
  </si>
  <si>
    <t>у 2,7 р.</t>
  </si>
  <si>
    <t>у 3,0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</si>
</sst>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14" applyNumberFormat="1" applyFont="1" applyFill="1" applyBorder="1" applyAlignment="1" applyProtection="1">
      <alignment horizontal="center" vertical="center" wrapText="1"/>
    </xf>
    <xf numFmtId="3" fontId="4" fillId="2" borderId="6" xfId="14" applyNumberFormat="1" applyFont="1" applyFill="1" applyBorder="1" applyAlignment="1" applyProtection="1">
      <alignment horizontal="center" vertical="center"/>
    </xf>
    <xf numFmtId="1" fontId="21" fillId="0" borderId="0" xfId="6" applyNumberFormat="1" applyFont="1" applyFill="1" applyBorder="1" applyAlignment="1" applyProtection="1">
      <alignment horizontal="left" vertical="center" wrapText="1" shrinkToFit="1"/>
      <protection locked="0"/>
    </xf>
    <xf numFmtId="1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58" fillId="0" borderId="0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8" fillId="0" borderId="10" xfId="7" applyFont="1" applyBorder="1" applyAlignment="1">
      <alignment horizontal="left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9</xdr:row>
      <xdr:rowOff>85725</xdr:rowOff>
    </xdr:from>
    <xdr:to>
      <xdr:col>15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9</xdr:row>
      <xdr:rowOff>85725</xdr:rowOff>
    </xdr:from>
    <xdr:to>
      <xdr:col>18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9</xdr:row>
      <xdr:rowOff>85725</xdr:rowOff>
    </xdr:from>
    <xdr:to>
      <xdr:col>24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600075</xdr:colOff>
      <xdr:row>9</xdr:row>
      <xdr:rowOff>85725</xdr:rowOff>
    </xdr:from>
    <xdr:to>
      <xdr:col>27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134725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134725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409575</xdr:colOff>
      <xdr:row>7</xdr:row>
      <xdr:rowOff>152400</xdr:rowOff>
    </xdr:from>
    <xdr:to>
      <xdr:col>17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3058775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13" sqref="A13:E14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17" t="s">
        <v>56</v>
      </c>
      <c r="B1" s="217"/>
      <c r="C1" s="217"/>
      <c r="D1" s="217"/>
      <c r="E1" s="217"/>
    </row>
    <row r="2" spans="1:11" ht="7.5" customHeight="1" x14ac:dyDescent="0.2">
      <c r="A2" s="218"/>
      <c r="B2" s="218"/>
      <c r="C2" s="218"/>
      <c r="D2" s="218"/>
      <c r="E2" s="218"/>
    </row>
    <row r="3" spans="1:11" s="4" customFormat="1" ht="24" customHeight="1" x14ac:dyDescent="0.25">
      <c r="A3" s="223" t="s">
        <v>0</v>
      </c>
      <c r="B3" s="219" t="s">
        <v>61</v>
      </c>
      <c r="C3" s="219" t="s">
        <v>62</v>
      </c>
      <c r="D3" s="221" t="s">
        <v>1</v>
      </c>
      <c r="E3" s="222"/>
    </row>
    <row r="4" spans="1:11" s="4" customFormat="1" ht="27.75" customHeight="1" x14ac:dyDescent="0.25">
      <c r="A4" s="224"/>
      <c r="B4" s="220"/>
      <c r="C4" s="220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5">
        <v>4551</v>
      </c>
      <c r="C6" s="125">
        <v>3293</v>
      </c>
      <c r="D6" s="11">
        <f t="shared" ref="D6" si="0">C6/B6*100</f>
        <v>72.357723577235774</v>
      </c>
      <c r="E6" s="119">
        <f t="shared" ref="E6" si="1">C6-B6</f>
        <v>-1258</v>
      </c>
      <c r="K6" s="12"/>
    </row>
    <row r="7" spans="1:11" s="4" customFormat="1" ht="30" customHeight="1" x14ac:dyDescent="0.25">
      <c r="A7" s="10" t="s">
        <v>80</v>
      </c>
      <c r="B7" s="125">
        <v>4436</v>
      </c>
      <c r="C7" s="125">
        <v>3171</v>
      </c>
      <c r="D7" s="11">
        <f t="shared" ref="D7:D12" si="2">C7/B7*100</f>
        <v>71.483318304779075</v>
      </c>
      <c r="E7" s="119">
        <f t="shared" ref="E7:E12" si="3">C7-B7</f>
        <v>-1265</v>
      </c>
      <c r="K7" s="12"/>
    </row>
    <row r="8" spans="1:11" s="4" customFormat="1" ht="30" customHeight="1" x14ac:dyDescent="0.25">
      <c r="A8" s="13" t="s">
        <v>74</v>
      </c>
      <c r="B8" s="125">
        <v>916</v>
      </c>
      <c r="C8" s="125">
        <v>888</v>
      </c>
      <c r="D8" s="11">
        <f t="shared" si="2"/>
        <v>96.943231441048042</v>
      </c>
      <c r="E8" s="119">
        <f t="shared" si="3"/>
        <v>-28</v>
      </c>
      <c r="K8" s="12"/>
    </row>
    <row r="9" spans="1:11" s="4" customFormat="1" ht="30" customHeight="1" x14ac:dyDescent="0.25">
      <c r="A9" s="14" t="s">
        <v>30</v>
      </c>
      <c r="B9" s="125">
        <v>435</v>
      </c>
      <c r="C9" s="125">
        <v>371</v>
      </c>
      <c r="D9" s="11">
        <f t="shared" si="2"/>
        <v>85.287356321839084</v>
      </c>
      <c r="E9" s="119">
        <f t="shared" si="3"/>
        <v>-64</v>
      </c>
      <c r="K9" s="12"/>
    </row>
    <row r="10" spans="1:11" s="4" customFormat="1" ht="30" customHeight="1" x14ac:dyDescent="0.25">
      <c r="A10" s="14" t="s">
        <v>82</v>
      </c>
      <c r="B10" s="125">
        <v>0</v>
      </c>
      <c r="C10" s="125">
        <v>8</v>
      </c>
      <c r="D10" s="11" t="s">
        <v>42</v>
      </c>
      <c r="E10" s="119">
        <f t="shared" si="3"/>
        <v>8</v>
      </c>
      <c r="K10" s="12"/>
    </row>
    <row r="11" spans="1:11" s="4" customFormat="1" ht="45.75" customHeight="1" x14ac:dyDescent="0.25">
      <c r="A11" s="14" t="s">
        <v>26</v>
      </c>
      <c r="B11" s="125">
        <v>24</v>
      </c>
      <c r="C11" s="125">
        <v>47</v>
      </c>
      <c r="D11" s="11">
        <f t="shared" si="2"/>
        <v>195.83333333333331</v>
      </c>
      <c r="E11" s="119">
        <f t="shared" si="3"/>
        <v>23</v>
      </c>
      <c r="K11" s="12"/>
    </row>
    <row r="12" spans="1:11" s="4" customFormat="1" ht="43.5" customHeight="1" x14ac:dyDescent="0.25">
      <c r="A12" s="14" t="s">
        <v>31</v>
      </c>
      <c r="B12" s="125">
        <v>4197</v>
      </c>
      <c r="C12" s="125">
        <v>2987</v>
      </c>
      <c r="D12" s="11">
        <f t="shared" si="2"/>
        <v>71.16988324994044</v>
      </c>
      <c r="E12" s="119">
        <f t="shared" si="3"/>
        <v>-1210</v>
      </c>
      <c r="K12" s="12"/>
    </row>
    <row r="13" spans="1:11" s="4" customFormat="1" ht="12.75" customHeight="1" x14ac:dyDescent="0.25">
      <c r="A13" s="225" t="s">
        <v>4</v>
      </c>
      <c r="B13" s="226"/>
      <c r="C13" s="226"/>
      <c r="D13" s="226"/>
      <c r="E13" s="226"/>
      <c r="K13" s="12"/>
    </row>
    <row r="14" spans="1:11" s="4" customFormat="1" ht="15" customHeight="1" x14ac:dyDescent="0.25">
      <c r="A14" s="227"/>
      <c r="B14" s="228"/>
      <c r="C14" s="228"/>
      <c r="D14" s="228"/>
      <c r="E14" s="228"/>
      <c r="K14" s="12"/>
    </row>
    <row r="15" spans="1:11" s="4" customFormat="1" ht="24" customHeight="1" x14ac:dyDescent="0.25">
      <c r="A15" s="223" t="s">
        <v>0</v>
      </c>
      <c r="B15" s="229" t="s">
        <v>63</v>
      </c>
      <c r="C15" s="229" t="s">
        <v>64</v>
      </c>
      <c r="D15" s="221" t="s">
        <v>1</v>
      </c>
      <c r="E15" s="222"/>
      <c r="K15" s="12"/>
    </row>
    <row r="16" spans="1:11" ht="30.75" customHeight="1" x14ac:dyDescent="0.2">
      <c r="A16" s="224"/>
      <c r="B16" s="229"/>
      <c r="C16" s="229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8">
        <v>1434</v>
      </c>
      <c r="C17" s="128">
        <v>948</v>
      </c>
      <c r="D17" s="15">
        <f t="shared" ref="D17" si="4">C17/B17*100</f>
        <v>66.108786610878653</v>
      </c>
      <c r="E17" s="120">
        <f t="shared" ref="E17" si="5">C17-B17</f>
        <v>-486</v>
      </c>
      <c r="K17" s="12"/>
    </row>
    <row r="18" spans="1:11" ht="30" customHeight="1" x14ac:dyDescent="0.2">
      <c r="A18" s="1" t="s">
        <v>81</v>
      </c>
      <c r="B18" s="128">
        <v>1416</v>
      </c>
      <c r="C18" s="128">
        <v>919</v>
      </c>
      <c r="D18" s="15">
        <f t="shared" ref="D18:D19" si="6">C18/B18*100</f>
        <v>64.901129943502823</v>
      </c>
      <c r="E18" s="120">
        <f t="shared" ref="E18:E19" si="7">C18-B18</f>
        <v>-497</v>
      </c>
      <c r="K18" s="12"/>
    </row>
    <row r="19" spans="1:11" ht="30" customHeight="1" x14ac:dyDescent="0.2">
      <c r="A19" s="1" t="s">
        <v>32</v>
      </c>
      <c r="B19" s="128">
        <v>1291</v>
      </c>
      <c r="C19" s="128">
        <v>517</v>
      </c>
      <c r="D19" s="15">
        <f t="shared" si="6"/>
        <v>40.04647560030984</v>
      </c>
      <c r="E19" s="120">
        <f t="shared" si="7"/>
        <v>-774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"/>
  <sheetViews>
    <sheetView view="pageBreakPreview" topLeftCell="G1" zoomScale="90" zoomScaleNormal="85" zoomScaleSheetLayoutView="90" workbookViewId="0">
      <selection activeCell="O18" sqref="O18"/>
    </sheetView>
  </sheetViews>
  <sheetFormatPr defaultRowHeight="15.75" x14ac:dyDescent="0.25"/>
  <cols>
    <col min="1" max="1" width="27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43.15" customHeight="1" x14ac:dyDescent="0.25">
      <c r="A1" s="99"/>
      <c r="B1" s="255" t="s">
        <v>69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6"/>
      <c r="AB1" s="112" t="s">
        <v>21</v>
      </c>
    </row>
    <row r="2" spans="1:29" s="45" customFormat="1" ht="11.2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6"/>
      <c r="AB2" s="47" t="s">
        <v>7</v>
      </c>
    </row>
    <row r="3" spans="1:29" s="45" customFormat="1" ht="64.5" customHeight="1" x14ac:dyDescent="0.2">
      <c r="A3" s="256"/>
      <c r="B3" s="247" t="s">
        <v>45</v>
      </c>
      <c r="C3" s="248"/>
      <c r="D3" s="249"/>
      <c r="E3" s="246" t="s">
        <v>14</v>
      </c>
      <c r="F3" s="246"/>
      <c r="G3" s="246"/>
      <c r="H3" s="246" t="s">
        <v>77</v>
      </c>
      <c r="I3" s="246"/>
      <c r="J3" s="246"/>
      <c r="K3" s="246" t="s">
        <v>15</v>
      </c>
      <c r="L3" s="246"/>
      <c r="M3" s="246"/>
      <c r="N3" s="246" t="s">
        <v>9</v>
      </c>
      <c r="O3" s="246"/>
      <c r="P3" s="246"/>
      <c r="Q3" s="246" t="s">
        <v>10</v>
      </c>
      <c r="R3" s="246"/>
      <c r="S3" s="246"/>
      <c r="T3" s="247" t="s">
        <v>48</v>
      </c>
      <c r="U3" s="248"/>
      <c r="V3" s="249"/>
      <c r="W3" s="251" t="s">
        <v>17</v>
      </c>
      <c r="X3" s="251"/>
      <c r="Y3" s="251"/>
      <c r="Z3" s="246" t="s">
        <v>16</v>
      </c>
      <c r="AA3" s="246"/>
      <c r="AB3" s="246"/>
    </row>
    <row r="4" spans="1:29" s="176" customFormat="1" ht="27.75" customHeight="1" x14ac:dyDescent="0.25">
      <c r="A4" s="256"/>
      <c r="B4" s="170" t="s">
        <v>43</v>
      </c>
      <c r="C4" s="170" t="s">
        <v>46</v>
      </c>
      <c r="D4" s="175" t="s">
        <v>2</v>
      </c>
      <c r="E4" s="170" t="s">
        <v>43</v>
      </c>
      <c r="F4" s="170" t="s">
        <v>46</v>
      </c>
      <c r="G4" s="175" t="s">
        <v>2</v>
      </c>
      <c r="H4" s="170" t="s">
        <v>43</v>
      </c>
      <c r="I4" s="170" t="s">
        <v>46</v>
      </c>
      <c r="J4" s="175" t="s">
        <v>2</v>
      </c>
      <c r="K4" s="170" t="s">
        <v>43</v>
      </c>
      <c r="L4" s="170" t="s">
        <v>46</v>
      </c>
      <c r="M4" s="175" t="s">
        <v>2</v>
      </c>
      <c r="N4" s="170" t="s">
        <v>43</v>
      </c>
      <c r="O4" s="170" t="s">
        <v>46</v>
      </c>
      <c r="P4" s="175" t="s">
        <v>2</v>
      </c>
      <c r="Q4" s="170" t="s">
        <v>43</v>
      </c>
      <c r="R4" s="170" t="s">
        <v>46</v>
      </c>
      <c r="S4" s="175" t="s">
        <v>2</v>
      </c>
      <c r="T4" s="170" t="s">
        <v>43</v>
      </c>
      <c r="U4" s="170" t="s">
        <v>46</v>
      </c>
      <c r="V4" s="175" t="s">
        <v>2</v>
      </c>
      <c r="W4" s="170" t="s">
        <v>43</v>
      </c>
      <c r="X4" s="170" t="s">
        <v>46</v>
      </c>
      <c r="Y4" s="175" t="s">
        <v>2</v>
      </c>
      <c r="Z4" s="170" t="s">
        <v>43</v>
      </c>
      <c r="AA4" s="170" t="s">
        <v>46</v>
      </c>
      <c r="AB4" s="175" t="s">
        <v>2</v>
      </c>
    </row>
    <row r="5" spans="1:29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8910</v>
      </c>
      <c r="C6" s="129">
        <f>SUM(C7:C12)</f>
        <v>5572</v>
      </c>
      <c r="D6" s="185">
        <f>C6/B6*100</f>
        <v>62.536475869809202</v>
      </c>
      <c r="E6" s="129">
        <f>SUM(E7:E12)</f>
        <v>7244</v>
      </c>
      <c r="F6" s="129">
        <f>SUM(F7:F12)</f>
        <v>4014</v>
      </c>
      <c r="G6" s="130">
        <f t="shared" ref="G6:G7" si="0">F6/E6*100</f>
        <v>55.411374930977367</v>
      </c>
      <c r="H6" s="129">
        <f>SUM(H7:H12)</f>
        <v>2887</v>
      </c>
      <c r="I6" s="129">
        <f>SUM(I7:I12)</f>
        <v>2800</v>
      </c>
      <c r="J6" s="130">
        <f t="shared" ref="J6:J7" si="1">I6/H6*100</f>
        <v>96.986491167301708</v>
      </c>
      <c r="K6" s="129">
        <f>SUM(K7:K12)</f>
        <v>851</v>
      </c>
      <c r="L6" s="129">
        <f>SUM(L7:L12)</f>
        <v>562</v>
      </c>
      <c r="M6" s="130">
        <f t="shared" ref="M6:M7" si="2">L6/K6*100</f>
        <v>66.039952996474739</v>
      </c>
      <c r="N6" s="129">
        <f>SUM(N7:N12)</f>
        <v>37</v>
      </c>
      <c r="O6" s="129">
        <f>SUM(O7:O12)</f>
        <v>38</v>
      </c>
      <c r="P6" s="130">
        <f t="shared" ref="P6:P10" si="3">O6/N6*100</f>
        <v>102.70270270270269</v>
      </c>
      <c r="Q6" s="129">
        <f>SUM(Q7:Q12)</f>
        <v>6769</v>
      </c>
      <c r="R6" s="129">
        <f>SUM(R7:R12)</f>
        <v>3700</v>
      </c>
      <c r="S6" s="130">
        <f t="shared" ref="S6:S7" si="4">R6/Q6*100</f>
        <v>54.660954350716509</v>
      </c>
      <c r="T6" s="129">
        <f>SUM(T7:T12)</f>
        <v>1991</v>
      </c>
      <c r="U6" s="129">
        <f>SUM(U7:U12)</f>
        <v>1472</v>
      </c>
      <c r="V6" s="185">
        <f>U6/T6*100</f>
        <v>73.932697137117032</v>
      </c>
      <c r="W6" s="129">
        <f>SUM(W7:W12)</f>
        <v>1725</v>
      </c>
      <c r="X6" s="129">
        <f>SUM(X7:X12)</f>
        <v>796</v>
      </c>
      <c r="Y6" s="130">
        <f t="shared" ref="Y6:Y7" si="5">X6/W6*100</f>
        <v>46.144927536231883</v>
      </c>
      <c r="Z6" s="129">
        <f>SUM(Z7:Z12)</f>
        <v>1495</v>
      </c>
      <c r="AA6" s="129">
        <f>SUM(AA7:AA12)</f>
        <v>448</v>
      </c>
      <c r="AB6" s="130">
        <f t="shared" ref="AB6:AB7" si="6">AA6/Z6*100</f>
        <v>29.966555183946486</v>
      </c>
    </row>
    <row r="7" spans="1:29" ht="48" customHeight="1" x14ac:dyDescent="0.25">
      <c r="A7" s="186" t="s">
        <v>51</v>
      </c>
      <c r="B7" s="141">
        <v>3480</v>
      </c>
      <c r="C7" s="127">
        <v>1806</v>
      </c>
      <c r="D7" s="185">
        <f t="shared" ref="D7" si="7">C7/B7*100</f>
        <v>51.896551724137929</v>
      </c>
      <c r="E7" s="141">
        <v>2842</v>
      </c>
      <c r="F7" s="127">
        <v>1278</v>
      </c>
      <c r="G7" s="130">
        <f t="shared" si="0"/>
        <v>44.968332160450387</v>
      </c>
      <c r="H7" s="141">
        <v>736</v>
      </c>
      <c r="I7" s="127">
        <v>744</v>
      </c>
      <c r="J7" s="130">
        <f t="shared" si="1"/>
        <v>101.08695652173914</v>
      </c>
      <c r="K7" s="141">
        <v>212</v>
      </c>
      <c r="L7" s="127">
        <v>133</v>
      </c>
      <c r="M7" s="130">
        <f t="shared" si="2"/>
        <v>62.735849056603776</v>
      </c>
      <c r="N7" s="141">
        <v>9</v>
      </c>
      <c r="O7" s="127">
        <v>14</v>
      </c>
      <c r="P7" s="130">
        <f t="shared" si="3"/>
        <v>155.55555555555557</v>
      </c>
      <c r="Q7" s="143">
        <v>2577</v>
      </c>
      <c r="R7" s="127">
        <v>1126</v>
      </c>
      <c r="S7" s="130">
        <f t="shared" si="4"/>
        <v>43.694218083042294</v>
      </c>
      <c r="T7" s="141">
        <v>776</v>
      </c>
      <c r="U7" s="127">
        <v>495</v>
      </c>
      <c r="V7" s="185">
        <f t="shared" ref="V7" si="8">U7/T7*100</f>
        <v>63.788659793814432</v>
      </c>
      <c r="W7" s="141">
        <v>695</v>
      </c>
      <c r="X7" s="127">
        <v>242</v>
      </c>
      <c r="Y7" s="130">
        <f t="shared" si="5"/>
        <v>34.820143884892083</v>
      </c>
      <c r="Z7" s="141">
        <v>597</v>
      </c>
      <c r="AA7" s="127">
        <v>149</v>
      </c>
      <c r="AB7" s="130">
        <f t="shared" si="6"/>
        <v>24.958123953098827</v>
      </c>
      <c r="AC7" s="51"/>
    </row>
    <row r="8" spans="1:29" ht="48" customHeight="1" x14ac:dyDescent="0.25">
      <c r="A8" s="186" t="s">
        <v>50</v>
      </c>
      <c r="B8" s="141">
        <v>250</v>
      </c>
      <c r="C8" s="127">
        <v>206</v>
      </c>
      <c r="D8" s="185">
        <f>C8/B8*100</f>
        <v>82.399999999999991</v>
      </c>
      <c r="E8" s="141">
        <v>206</v>
      </c>
      <c r="F8" s="127">
        <v>164</v>
      </c>
      <c r="G8" s="130">
        <f>F8/E8*100</f>
        <v>79.611650485436897</v>
      </c>
      <c r="H8" s="141">
        <v>94</v>
      </c>
      <c r="I8" s="127">
        <v>91</v>
      </c>
      <c r="J8" s="130">
        <f>I8/H8*100</f>
        <v>96.808510638297875</v>
      </c>
      <c r="K8" s="141">
        <v>45</v>
      </c>
      <c r="L8" s="127">
        <v>35</v>
      </c>
      <c r="M8" s="130">
        <f>L8/K8*100</f>
        <v>77.777777777777786</v>
      </c>
      <c r="N8" s="141">
        <v>0</v>
      </c>
      <c r="O8" s="127">
        <v>0</v>
      </c>
      <c r="P8" s="130" t="s">
        <v>42</v>
      </c>
      <c r="Q8" s="143">
        <v>186</v>
      </c>
      <c r="R8" s="127">
        <v>161</v>
      </c>
      <c r="S8" s="130">
        <f>R8/Q8*100</f>
        <v>86.55913978494624</v>
      </c>
      <c r="T8" s="141">
        <v>66</v>
      </c>
      <c r="U8" s="127">
        <v>65</v>
      </c>
      <c r="V8" s="185">
        <f>U8/T8*100</f>
        <v>98.484848484848484</v>
      </c>
      <c r="W8" s="141">
        <v>60</v>
      </c>
      <c r="X8" s="127">
        <v>52</v>
      </c>
      <c r="Y8" s="130">
        <f>X8/W8*100</f>
        <v>86.666666666666671</v>
      </c>
      <c r="Z8" s="141">
        <v>58</v>
      </c>
      <c r="AA8" s="127">
        <v>28</v>
      </c>
      <c r="AB8" s="130">
        <f>AA8/Z8*100</f>
        <v>48.275862068965516</v>
      </c>
      <c r="AC8" s="51"/>
    </row>
    <row r="9" spans="1:29" ht="48" customHeight="1" x14ac:dyDescent="0.25">
      <c r="A9" s="186" t="s">
        <v>54</v>
      </c>
      <c r="B9" s="141">
        <v>522</v>
      </c>
      <c r="C9" s="127">
        <v>434</v>
      </c>
      <c r="D9" s="185">
        <f>C9/B9*100</f>
        <v>83.141762452107287</v>
      </c>
      <c r="E9" s="141">
        <v>448</v>
      </c>
      <c r="F9" s="127">
        <v>320</v>
      </c>
      <c r="G9" s="130">
        <f>F9/E9*100</f>
        <v>71.428571428571431</v>
      </c>
      <c r="H9" s="141">
        <v>205</v>
      </c>
      <c r="I9" s="127">
        <v>206</v>
      </c>
      <c r="J9" s="130">
        <f>I9/H9*100</f>
        <v>100.48780487804878</v>
      </c>
      <c r="K9" s="141">
        <v>81</v>
      </c>
      <c r="L9" s="127">
        <v>52</v>
      </c>
      <c r="M9" s="130">
        <f>L9/K9*100</f>
        <v>64.197530864197532</v>
      </c>
      <c r="N9" s="141">
        <v>0</v>
      </c>
      <c r="O9" s="127">
        <v>3</v>
      </c>
      <c r="P9" s="130" t="s">
        <v>42</v>
      </c>
      <c r="Q9" s="143">
        <v>424</v>
      </c>
      <c r="R9" s="127">
        <v>302</v>
      </c>
      <c r="S9" s="130">
        <f>R9/Q9*100</f>
        <v>71.226415094339629</v>
      </c>
      <c r="T9" s="141">
        <v>119</v>
      </c>
      <c r="U9" s="127">
        <v>161</v>
      </c>
      <c r="V9" s="185">
        <f>U9/T9*100</f>
        <v>135.29411764705884</v>
      </c>
      <c r="W9" s="141">
        <v>97</v>
      </c>
      <c r="X9" s="127">
        <v>96</v>
      </c>
      <c r="Y9" s="130">
        <f>X9/W9*100</f>
        <v>98.969072164948457</v>
      </c>
      <c r="Z9" s="141">
        <v>86</v>
      </c>
      <c r="AA9" s="127">
        <v>36</v>
      </c>
      <c r="AB9" s="130">
        <f>AA9/Z9*100</f>
        <v>41.860465116279073</v>
      </c>
      <c r="AC9" s="51"/>
    </row>
    <row r="10" spans="1:29" ht="48" customHeight="1" x14ac:dyDescent="0.25">
      <c r="A10" s="186" t="s">
        <v>55</v>
      </c>
      <c r="B10" s="141">
        <v>956</v>
      </c>
      <c r="C10" s="127">
        <v>545</v>
      </c>
      <c r="D10" s="185">
        <f>C10/B10*100</f>
        <v>57.00836820083682</v>
      </c>
      <c r="E10" s="141">
        <v>705</v>
      </c>
      <c r="F10" s="127">
        <v>356</v>
      </c>
      <c r="G10" s="130">
        <f>F10/E10*100</f>
        <v>50.496453900709213</v>
      </c>
      <c r="H10" s="141">
        <v>349</v>
      </c>
      <c r="I10" s="127">
        <v>314</v>
      </c>
      <c r="J10" s="130">
        <f>I10/H10*100</f>
        <v>89.971346704871053</v>
      </c>
      <c r="K10" s="141">
        <v>97</v>
      </c>
      <c r="L10" s="127">
        <v>77</v>
      </c>
      <c r="M10" s="130">
        <f>L10/K10*100</f>
        <v>79.381443298969074</v>
      </c>
      <c r="N10" s="141">
        <v>2</v>
      </c>
      <c r="O10" s="127">
        <v>0</v>
      </c>
      <c r="P10" s="130">
        <f t="shared" si="3"/>
        <v>0</v>
      </c>
      <c r="Q10" s="143">
        <v>671</v>
      </c>
      <c r="R10" s="127">
        <v>330</v>
      </c>
      <c r="S10" s="130">
        <f>R10/Q10*100</f>
        <v>49.180327868852459</v>
      </c>
      <c r="T10" s="141">
        <v>245</v>
      </c>
      <c r="U10" s="127">
        <v>149</v>
      </c>
      <c r="V10" s="185">
        <f>U10/T10*100</f>
        <v>60.816326530612244</v>
      </c>
      <c r="W10" s="141">
        <v>170</v>
      </c>
      <c r="X10" s="127">
        <v>62</v>
      </c>
      <c r="Y10" s="130">
        <f>X10/W10*100</f>
        <v>36.470588235294116</v>
      </c>
      <c r="Z10" s="141">
        <v>154</v>
      </c>
      <c r="AA10" s="127">
        <v>45</v>
      </c>
      <c r="AB10" s="130">
        <f>AA10/Z10*100</f>
        <v>29.220779220779221</v>
      </c>
      <c r="AC10" s="51"/>
    </row>
    <row r="11" spans="1:29" ht="48" customHeight="1" x14ac:dyDescent="0.25">
      <c r="A11" s="186" t="s">
        <v>52</v>
      </c>
      <c r="B11" s="141">
        <v>2213</v>
      </c>
      <c r="C11" s="127">
        <v>1601</v>
      </c>
      <c r="D11" s="185">
        <f>C11/B11*100</f>
        <v>72.34523271577045</v>
      </c>
      <c r="E11" s="141">
        <v>1804</v>
      </c>
      <c r="F11" s="127">
        <v>1168</v>
      </c>
      <c r="G11" s="130">
        <f>F11/E11*100</f>
        <v>64.745011086474506</v>
      </c>
      <c r="H11" s="141">
        <v>968</v>
      </c>
      <c r="I11" s="127">
        <v>933</v>
      </c>
      <c r="J11" s="130">
        <f>I11/H11*100</f>
        <v>96.38429752066115</v>
      </c>
      <c r="K11" s="141">
        <v>254</v>
      </c>
      <c r="L11" s="127">
        <v>159</v>
      </c>
      <c r="M11" s="130">
        <f>L11/K11*100</f>
        <v>62.598425196850393</v>
      </c>
      <c r="N11" s="141">
        <v>20</v>
      </c>
      <c r="O11" s="127">
        <v>13</v>
      </c>
      <c r="P11" s="130">
        <f t="shared" ref="P11:P12" si="9">O11/N11*100</f>
        <v>65</v>
      </c>
      <c r="Q11" s="143">
        <v>1715</v>
      </c>
      <c r="R11" s="127">
        <v>1094</v>
      </c>
      <c r="S11" s="130">
        <f>R11/Q11*100</f>
        <v>63.790087463556858</v>
      </c>
      <c r="T11" s="141">
        <v>456</v>
      </c>
      <c r="U11" s="127">
        <v>395</v>
      </c>
      <c r="V11" s="185">
        <f>U11/T11*100</f>
        <v>86.622807017543863</v>
      </c>
      <c r="W11" s="141">
        <v>400</v>
      </c>
      <c r="X11" s="127">
        <v>183</v>
      </c>
      <c r="Y11" s="130">
        <f>X11/W11*100</f>
        <v>45.75</v>
      </c>
      <c r="Z11" s="141">
        <v>346</v>
      </c>
      <c r="AA11" s="127">
        <v>101</v>
      </c>
      <c r="AB11" s="130">
        <f>AA11/Z11*100</f>
        <v>29.190751445086704</v>
      </c>
      <c r="AC11" s="51"/>
    </row>
    <row r="12" spans="1:29" ht="48" customHeight="1" x14ac:dyDescent="0.25">
      <c r="A12" s="186" t="s">
        <v>53</v>
      </c>
      <c r="B12" s="141">
        <v>1489</v>
      </c>
      <c r="C12" s="127">
        <v>980</v>
      </c>
      <c r="D12" s="185">
        <f>C12/B12*100</f>
        <v>65.815983881799866</v>
      </c>
      <c r="E12" s="141">
        <v>1239</v>
      </c>
      <c r="F12" s="127">
        <v>728</v>
      </c>
      <c r="G12" s="130">
        <f>F12/E12*100</f>
        <v>58.757062146892657</v>
      </c>
      <c r="H12" s="141">
        <v>535</v>
      </c>
      <c r="I12" s="127">
        <v>512</v>
      </c>
      <c r="J12" s="130">
        <f>I12/H12*100</f>
        <v>95.700934579439263</v>
      </c>
      <c r="K12" s="141">
        <v>162</v>
      </c>
      <c r="L12" s="127">
        <v>106</v>
      </c>
      <c r="M12" s="130">
        <f>L12/K12*100</f>
        <v>65.432098765432102</v>
      </c>
      <c r="N12" s="141">
        <v>6</v>
      </c>
      <c r="O12" s="127">
        <v>8</v>
      </c>
      <c r="P12" s="130">
        <f t="shared" si="9"/>
        <v>133.33333333333331</v>
      </c>
      <c r="Q12" s="143">
        <v>1196</v>
      </c>
      <c r="R12" s="127">
        <v>687</v>
      </c>
      <c r="S12" s="130">
        <f>R12/Q12*100</f>
        <v>57.441471571906355</v>
      </c>
      <c r="T12" s="141">
        <v>329</v>
      </c>
      <c r="U12" s="127">
        <v>207</v>
      </c>
      <c r="V12" s="185">
        <f>U12/T12*100</f>
        <v>62.91793313069909</v>
      </c>
      <c r="W12" s="141">
        <v>303</v>
      </c>
      <c r="X12" s="127">
        <v>161</v>
      </c>
      <c r="Y12" s="130">
        <f>X12/W12*100</f>
        <v>53.135313531353134</v>
      </c>
      <c r="Z12" s="141">
        <v>254</v>
      </c>
      <c r="AA12" s="127">
        <v>89</v>
      </c>
      <c r="AB12" s="130">
        <f>AA12/Z12*100</f>
        <v>35.039370078740156</v>
      </c>
      <c r="AC12" s="51"/>
    </row>
  </sheetData>
  <mergeCells count="11">
    <mergeCell ref="B1:M1"/>
    <mergeCell ref="A3:A4"/>
    <mergeCell ref="N3:P3"/>
    <mergeCell ref="Q3:S3"/>
    <mergeCell ref="B3:D3"/>
    <mergeCell ref="W3:Y3"/>
    <mergeCell ref="Z3:AB3"/>
    <mergeCell ref="E3:G3"/>
    <mergeCell ref="H3:J3"/>
    <mergeCell ref="K3:M3"/>
    <mergeCell ref="T3:V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6" style="3" customWidth="1"/>
    <col min="2" max="3" width="14.7109375" style="16" customWidth="1"/>
    <col min="4" max="4" width="9.7109375" style="3" customWidth="1"/>
    <col min="5" max="5" width="10.7109375" style="3" customWidth="1"/>
    <col min="6" max="7" width="14.7109375" style="3" customWidth="1"/>
    <col min="8" max="8" width="9.7109375" style="3" customWidth="1"/>
    <col min="9" max="9" width="10.7109375" style="3" customWidth="1"/>
    <col min="10" max="10" width="13.140625" style="3" bestFit="1" customWidth="1"/>
    <col min="11" max="16384" width="8" style="3"/>
  </cols>
  <sheetData>
    <row r="1" spans="1:10" ht="27" customHeight="1" x14ac:dyDescent="0.2">
      <c r="A1" s="218" t="s">
        <v>40</v>
      </c>
      <c r="B1" s="218"/>
      <c r="C1" s="218"/>
      <c r="D1" s="218"/>
      <c r="E1" s="218"/>
      <c r="F1" s="218"/>
      <c r="G1" s="218"/>
      <c r="H1" s="218"/>
      <c r="I1" s="218"/>
    </row>
    <row r="2" spans="1:10" ht="23.25" customHeight="1" x14ac:dyDescent="0.2">
      <c r="A2" s="218" t="s">
        <v>29</v>
      </c>
      <c r="B2" s="218"/>
      <c r="C2" s="218"/>
      <c r="D2" s="218"/>
      <c r="E2" s="218"/>
      <c r="F2" s="218"/>
      <c r="G2" s="218"/>
      <c r="H2" s="218"/>
      <c r="I2" s="218"/>
    </row>
    <row r="3" spans="1:10" ht="10.5" customHeight="1" x14ac:dyDescent="0.2">
      <c r="A3" s="242"/>
      <c r="B3" s="242"/>
      <c r="C3" s="242"/>
      <c r="D3" s="242"/>
      <c r="E3" s="242"/>
    </row>
    <row r="4" spans="1:10" s="4" customFormat="1" ht="25.5" customHeight="1" x14ac:dyDescent="0.25">
      <c r="A4" s="223" t="s">
        <v>0</v>
      </c>
      <c r="B4" s="258" t="s">
        <v>5</v>
      </c>
      <c r="C4" s="258"/>
      <c r="D4" s="258"/>
      <c r="E4" s="258"/>
      <c r="F4" s="258" t="s">
        <v>6</v>
      </c>
      <c r="G4" s="258"/>
      <c r="H4" s="258"/>
      <c r="I4" s="258"/>
    </row>
    <row r="5" spans="1:10" s="4" customFormat="1" ht="23.25" customHeight="1" x14ac:dyDescent="0.25">
      <c r="A5" s="257"/>
      <c r="B5" s="219" t="s">
        <v>61</v>
      </c>
      <c r="C5" s="219" t="s">
        <v>62</v>
      </c>
      <c r="D5" s="243" t="s">
        <v>1</v>
      </c>
      <c r="E5" s="244"/>
      <c r="F5" s="219" t="s">
        <v>61</v>
      </c>
      <c r="G5" s="219" t="s">
        <v>62</v>
      </c>
      <c r="H5" s="243" t="s">
        <v>1</v>
      </c>
      <c r="I5" s="244"/>
    </row>
    <row r="6" spans="1:10" s="4" customFormat="1" ht="30" x14ac:dyDescent="0.25">
      <c r="A6" s="224"/>
      <c r="B6" s="220"/>
      <c r="C6" s="220"/>
      <c r="D6" s="5" t="s">
        <v>2</v>
      </c>
      <c r="E6" s="6" t="s">
        <v>37</v>
      </c>
      <c r="F6" s="220"/>
      <c r="G6" s="220"/>
      <c r="H6" s="5" t="s">
        <v>2</v>
      </c>
      <c r="I6" s="6" t="s">
        <v>37</v>
      </c>
    </row>
    <row r="7" spans="1:10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30" customHeight="1" x14ac:dyDescent="0.25">
      <c r="A8" s="10" t="s">
        <v>44</v>
      </c>
      <c r="B8" s="124">
        <v>17076</v>
      </c>
      <c r="C8" s="124">
        <v>12700</v>
      </c>
      <c r="D8" s="11">
        <f t="shared" ref="D8" si="0">C8/B8*100</f>
        <v>74.373389552588435</v>
      </c>
      <c r="E8" s="119">
        <f t="shared" ref="E8" si="1">C8-B8</f>
        <v>-4376</v>
      </c>
      <c r="F8" s="125">
        <v>9522</v>
      </c>
      <c r="G8" s="125">
        <v>5427</v>
      </c>
      <c r="H8" s="11">
        <f t="shared" ref="H8" si="2">G8/F8*100</f>
        <v>56.994328922495271</v>
      </c>
      <c r="I8" s="119">
        <f t="shared" ref="I8" si="3">G8-F8</f>
        <v>-4095</v>
      </c>
      <c r="J8" s="21"/>
    </row>
    <row r="9" spans="1:10" s="4" customFormat="1" ht="30" customHeight="1" x14ac:dyDescent="0.25">
      <c r="A9" s="1" t="s">
        <v>81</v>
      </c>
      <c r="B9" s="125">
        <v>14946</v>
      </c>
      <c r="C9" s="125">
        <v>10017</v>
      </c>
      <c r="D9" s="11">
        <f t="shared" ref="D9:D14" si="4">C9/B9*100</f>
        <v>67.021276595744681</v>
      </c>
      <c r="E9" s="119">
        <f t="shared" ref="E9:E14" si="5">C9-B9</f>
        <v>-4929</v>
      </c>
      <c r="F9" s="125">
        <v>7512</v>
      </c>
      <c r="G9" s="125">
        <v>3630</v>
      </c>
      <c r="H9" s="11">
        <f t="shared" ref="H9:H14" si="6">G9/F9*100</f>
        <v>48.322683706070286</v>
      </c>
      <c r="I9" s="119">
        <f t="shared" ref="I9:I14" si="7">G9-F9</f>
        <v>-3882</v>
      </c>
      <c r="J9" s="19"/>
    </row>
    <row r="10" spans="1:10" s="4" customFormat="1" ht="30" customHeight="1" x14ac:dyDescent="0.25">
      <c r="A10" s="13" t="s">
        <v>74</v>
      </c>
      <c r="B10" s="125">
        <v>5504</v>
      </c>
      <c r="C10" s="125">
        <v>5898</v>
      </c>
      <c r="D10" s="11">
        <f t="shared" si="4"/>
        <v>107.15843023255813</v>
      </c>
      <c r="E10" s="119">
        <f t="shared" si="5"/>
        <v>394</v>
      </c>
      <c r="F10" s="125">
        <v>3640</v>
      </c>
      <c r="G10" s="125">
        <v>2469</v>
      </c>
      <c r="H10" s="11">
        <f t="shared" si="6"/>
        <v>67.829670329670336</v>
      </c>
      <c r="I10" s="119">
        <f t="shared" si="7"/>
        <v>-1171</v>
      </c>
      <c r="J10" s="19"/>
    </row>
    <row r="11" spans="1:10" s="4" customFormat="1" ht="30" customHeight="1" x14ac:dyDescent="0.25">
      <c r="A11" s="14" t="s">
        <v>30</v>
      </c>
      <c r="B11" s="125">
        <v>1991</v>
      </c>
      <c r="C11" s="125">
        <v>1617</v>
      </c>
      <c r="D11" s="11">
        <f t="shared" si="4"/>
        <v>81.215469613259671</v>
      </c>
      <c r="E11" s="119">
        <f t="shared" si="5"/>
        <v>-374</v>
      </c>
      <c r="F11" s="125">
        <v>1159</v>
      </c>
      <c r="G11" s="125">
        <v>451</v>
      </c>
      <c r="H11" s="11">
        <f t="shared" si="6"/>
        <v>38.912855910267474</v>
      </c>
      <c r="I11" s="119">
        <f t="shared" si="7"/>
        <v>-708</v>
      </c>
      <c r="J11" s="19"/>
    </row>
    <row r="12" spans="1:10" s="4" customFormat="1" ht="30" customHeight="1" x14ac:dyDescent="0.25">
      <c r="A12" s="14" t="s">
        <v>82</v>
      </c>
      <c r="B12" s="125">
        <v>1</v>
      </c>
      <c r="C12" s="125">
        <v>335</v>
      </c>
      <c r="D12" s="11" t="s">
        <v>85</v>
      </c>
      <c r="E12" s="119">
        <f t="shared" si="5"/>
        <v>334</v>
      </c>
      <c r="F12" s="125">
        <v>15</v>
      </c>
      <c r="G12" s="125">
        <v>138</v>
      </c>
      <c r="H12" s="11" t="s">
        <v>87</v>
      </c>
      <c r="I12" s="119">
        <f t="shared" si="7"/>
        <v>123</v>
      </c>
      <c r="J12" s="19"/>
    </row>
    <row r="13" spans="1:10" s="4" customFormat="1" ht="45.75" customHeight="1" x14ac:dyDescent="0.25">
      <c r="A13" s="14" t="s">
        <v>26</v>
      </c>
      <c r="B13" s="125">
        <v>131</v>
      </c>
      <c r="C13" s="125">
        <v>184</v>
      </c>
      <c r="D13" s="11">
        <f t="shared" si="4"/>
        <v>140.45801526717557</v>
      </c>
      <c r="E13" s="119">
        <f t="shared" si="5"/>
        <v>53</v>
      </c>
      <c r="F13" s="125">
        <v>100</v>
      </c>
      <c r="G13" s="125">
        <v>44</v>
      </c>
      <c r="H13" s="11">
        <f t="shared" si="6"/>
        <v>44</v>
      </c>
      <c r="I13" s="119">
        <f t="shared" si="7"/>
        <v>-56</v>
      </c>
      <c r="J13" s="19"/>
    </row>
    <row r="14" spans="1:10" s="4" customFormat="1" ht="55.5" customHeight="1" x14ac:dyDescent="0.25">
      <c r="A14" s="14" t="s">
        <v>31</v>
      </c>
      <c r="B14" s="125">
        <v>14190</v>
      </c>
      <c r="C14" s="125">
        <v>9369</v>
      </c>
      <c r="D14" s="11">
        <f t="shared" si="4"/>
        <v>66.02536997885835</v>
      </c>
      <c r="E14" s="119">
        <f t="shared" si="5"/>
        <v>-4821</v>
      </c>
      <c r="F14" s="125">
        <v>7151</v>
      </c>
      <c r="G14" s="125">
        <v>3347</v>
      </c>
      <c r="H14" s="11">
        <f t="shared" si="6"/>
        <v>46.804642707313668</v>
      </c>
      <c r="I14" s="119">
        <f t="shared" si="7"/>
        <v>-3804</v>
      </c>
      <c r="J14" s="19"/>
    </row>
    <row r="15" spans="1:10" s="4" customFormat="1" ht="12.75" customHeight="1" x14ac:dyDescent="0.25">
      <c r="A15" s="225" t="s">
        <v>4</v>
      </c>
      <c r="B15" s="226"/>
      <c r="C15" s="226"/>
      <c r="D15" s="226"/>
      <c r="E15" s="226"/>
      <c r="F15" s="226"/>
      <c r="G15" s="226"/>
      <c r="H15" s="226"/>
      <c r="I15" s="226"/>
      <c r="J15" s="19"/>
    </row>
    <row r="16" spans="1:10" s="4" customFormat="1" ht="18" customHeight="1" x14ac:dyDescent="0.25">
      <c r="A16" s="227"/>
      <c r="B16" s="228"/>
      <c r="C16" s="228"/>
      <c r="D16" s="228"/>
      <c r="E16" s="228"/>
      <c r="F16" s="228"/>
      <c r="G16" s="228"/>
      <c r="H16" s="228"/>
      <c r="I16" s="228"/>
      <c r="J16" s="19"/>
    </row>
    <row r="17" spans="1:10" s="4" customFormat="1" ht="20.25" customHeight="1" x14ac:dyDescent="0.25">
      <c r="A17" s="223" t="s">
        <v>0</v>
      </c>
      <c r="B17" s="229" t="s">
        <v>63</v>
      </c>
      <c r="C17" s="229" t="s">
        <v>64</v>
      </c>
      <c r="D17" s="243" t="s">
        <v>1</v>
      </c>
      <c r="E17" s="244"/>
      <c r="F17" s="229" t="s">
        <v>63</v>
      </c>
      <c r="G17" s="229" t="s">
        <v>64</v>
      </c>
      <c r="H17" s="243" t="s">
        <v>1</v>
      </c>
      <c r="I17" s="244"/>
      <c r="J17" s="19"/>
    </row>
    <row r="18" spans="1:10" ht="35.25" customHeight="1" x14ac:dyDescent="0.3">
      <c r="A18" s="224"/>
      <c r="B18" s="229"/>
      <c r="C18" s="229"/>
      <c r="D18" s="18" t="s">
        <v>2</v>
      </c>
      <c r="E18" s="6" t="s">
        <v>34</v>
      </c>
      <c r="F18" s="229"/>
      <c r="G18" s="229"/>
      <c r="H18" s="18" t="s">
        <v>2</v>
      </c>
      <c r="I18" s="6" t="s">
        <v>34</v>
      </c>
      <c r="J18" s="20"/>
    </row>
    <row r="19" spans="1:10" ht="30" customHeight="1" x14ac:dyDescent="0.3">
      <c r="A19" s="10" t="s">
        <v>44</v>
      </c>
      <c r="B19" s="126">
        <v>5007</v>
      </c>
      <c r="C19" s="126">
        <v>3487</v>
      </c>
      <c r="D19" s="148">
        <f t="shared" ref="D19" si="8">C19/B19*100</f>
        <v>69.642500499300979</v>
      </c>
      <c r="E19" s="149">
        <f t="shared" ref="E19" si="9">C19-B19</f>
        <v>-1520</v>
      </c>
      <c r="F19" s="128">
        <v>2410</v>
      </c>
      <c r="G19" s="128">
        <v>1602</v>
      </c>
      <c r="H19" s="139">
        <f t="shared" ref="H19" si="10">G19/F19*100</f>
        <v>66.473029045643145</v>
      </c>
      <c r="I19" s="146">
        <f t="shared" ref="I19" si="11">G19-F19</f>
        <v>-808</v>
      </c>
      <c r="J19" s="20"/>
    </row>
    <row r="20" spans="1:10" ht="30" customHeight="1" x14ac:dyDescent="0.3">
      <c r="A20" s="1" t="s">
        <v>81</v>
      </c>
      <c r="B20" s="126">
        <v>4673</v>
      </c>
      <c r="C20" s="126">
        <v>2287</v>
      </c>
      <c r="D20" s="148">
        <f t="shared" ref="D20:D21" si="12">C20/B20*100</f>
        <v>48.940723304087307</v>
      </c>
      <c r="E20" s="149">
        <f t="shared" ref="E20:E21" si="13">C20-B20</f>
        <v>-2386</v>
      </c>
      <c r="F20" s="128">
        <v>2134</v>
      </c>
      <c r="G20" s="128">
        <v>942</v>
      </c>
      <c r="H20" s="139">
        <f t="shared" ref="H20:H21" si="14">G20/F20*100</f>
        <v>44.142455482661667</v>
      </c>
      <c r="I20" s="146">
        <f t="shared" ref="I20:I21" si="15">G20-F20</f>
        <v>-1192</v>
      </c>
      <c r="J20" s="20"/>
    </row>
    <row r="21" spans="1:10" ht="30" customHeight="1" x14ac:dyDescent="0.3">
      <c r="A21" s="1" t="s">
        <v>32</v>
      </c>
      <c r="B21" s="126">
        <v>4207</v>
      </c>
      <c r="C21" s="126">
        <v>1247</v>
      </c>
      <c r="D21" s="148">
        <f t="shared" si="12"/>
        <v>29.641074399809842</v>
      </c>
      <c r="E21" s="149">
        <f t="shared" si="13"/>
        <v>-2960</v>
      </c>
      <c r="F21" s="128">
        <v>1944</v>
      </c>
      <c r="G21" s="128">
        <v>423</v>
      </c>
      <c r="H21" s="139">
        <f t="shared" si="14"/>
        <v>21.75925925925926</v>
      </c>
      <c r="I21" s="146">
        <f t="shared" si="15"/>
        <v>-1521</v>
      </c>
      <c r="J21" s="20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"/>
  <sheetViews>
    <sheetView view="pageBreakPreview" topLeftCell="F1" zoomScale="85" zoomScaleNormal="85" zoomScaleSheetLayoutView="85" workbookViewId="0">
      <selection activeCell="V16" sqref="V16"/>
    </sheetView>
  </sheetViews>
  <sheetFormatPr defaultRowHeight="15.75" x14ac:dyDescent="0.25"/>
  <cols>
    <col min="1" max="1" width="24.85546875" style="54" customWidth="1"/>
    <col min="2" max="4" width="8.28515625" style="54" customWidth="1"/>
    <col min="5" max="5" width="8.28515625" style="52" customWidth="1"/>
    <col min="6" max="6" width="8.28515625" style="53" customWidth="1"/>
    <col min="7" max="7" width="8.28515625" style="52" customWidth="1"/>
    <col min="8" max="9" width="8.28515625" style="53" customWidth="1"/>
    <col min="10" max="11" width="8.28515625" style="52" customWidth="1"/>
    <col min="12" max="12" width="8.28515625" style="53" customWidth="1"/>
    <col min="13" max="13" width="8.28515625" style="52" customWidth="1"/>
    <col min="14" max="15" width="9.7109375" style="52" customWidth="1"/>
    <col min="16" max="16" width="7.7109375" style="52" customWidth="1"/>
    <col min="17" max="17" width="7.7109375" style="53" customWidth="1"/>
    <col min="18" max="18" width="8.28515625" style="52" customWidth="1"/>
    <col min="19" max="19" width="7.7109375" style="52" customWidth="1"/>
    <col min="20" max="20" width="7.7109375" style="53" customWidth="1"/>
    <col min="21" max="25" width="7.7109375" style="52" customWidth="1"/>
    <col min="26" max="26" width="7.7109375" style="53" customWidth="1"/>
    <col min="27" max="28" width="7.7109375" style="52" customWidth="1"/>
    <col min="29" max="29" width="7.7109375" style="53" customWidth="1"/>
    <col min="30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8.425781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8.425781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8.425781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8.425781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8.425781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8.425781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8.425781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8.425781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8.425781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8.425781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8.425781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8.425781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8.425781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8.425781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8.425781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8.425781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8.425781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8.425781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8.425781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8.425781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8.425781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8.425781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8.425781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8.425781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8.425781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8.425781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8.425781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8.425781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8.425781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8.425781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8.425781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8.425781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8.425781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8.425781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8.425781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8.425781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8.425781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8.425781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8.425781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8.425781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8.425781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8.425781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8.425781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8.425781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8.425781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8.425781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8.425781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8.425781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8.425781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8.425781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8.425781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8.425781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8.425781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8.425781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8.425781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8.425781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8.425781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8.425781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8.425781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8.425781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8.425781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8.425781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8.425781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18" customHeight="1" x14ac:dyDescent="0.3">
      <c r="B1" s="259" t="s">
        <v>70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95"/>
      <c r="Q1" s="95"/>
      <c r="R1" s="95"/>
      <c r="S1" s="95"/>
    </row>
    <row r="2" spans="1:30" s="45" customFormat="1" ht="40.5" customHeight="1" x14ac:dyDescent="0.3">
      <c r="A2" s="95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95"/>
      <c r="Q2" s="95"/>
      <c r="R2" s="95"/>
      <c r="S2" s="95"/>
      <c r="T2" s="57"/>
      <c r="U2" s="41"/>
      <c r="V2" s="41"/>
      <c r="W2" s="41"/>
      <c r="X2" s="41"/>
      <c r="Y2" s="42"/>
      <c r="Z2" s="56"/>
      <c r="AA2" s="42"/>
      <c r="AC2" s="46"/>
      <c r="AD2" s="112" t="s">
        <v>21</v>
      </c>
    </row>
    <row r="3" spans="1:30" s="45" customFormat="1" ht="11.45" customHeight="1" x14ac:dyDescent="0.25">
      <c r="E3" s="58"/>
      <c r="F3" s="59"/>
      <c r="G3" s="58"/>
      <c r="H3" s="59"/>
      <c r="I3" s="59"/>
      <c r="J3" s="58"/>
      <c r="K3" s="58"/>
      <c r="N3" s="47"/>
      <c r="O3" s="47" t="s">
        <v>7</v>
      </c>
      <c r="S3" s="58"/>
      <c r="T3" s="59"/>
      <c r="U3" s="58"/>
      <c r="V3" s="58"/>
      <c r="W3" s="58"/>
      <c r="X3" s="58"/>
      <c r="Y3" s="58"/>
      <c r="Z3" s="85"/>
      <c r="AA3" s="86"/>
      <c r="AB3" s="86"/>
      <c r="AC3" s="86"/>
      <c r="AD3" s="47" t="s">
        <v>7</v>
      </c>
    </row>
    <row r="4" spans="1:30" s="60" customFormat="1" ht="65.25" customHeight="1" x14ac:dyDescent="0.2">
      <c r="A4" s="256"/>
      <c r="B4" s="247" t="s">
        <v>45</v>
      </c>
      <c r="C4" s="248"/>
      <c r="D4" s="249"/>
      <c r="E4" s="246" t="s">
        <v>19</v>
      </c>
      <c r="F4" s="246"/>
      <c r="G4" s="246"/>
      <c r="H4" s="246" t="s">
        <v>78</v>
      </c>
      <c r="I4" s="246"/>
      <c r="J4" s="246"/>
      <c r="K4" s="246" t="s">
        <v>15</v>
      </c>
      <c r="L4" s="246"/>
      <c r="M4" s="246"/>
      <c r="N4" s="231" t="s">
        <v>83</v>
      </c>
      <c r="O4" s="233"/>
      <c r="P4" s="246" t="s">
        <v>20</v>
      </c>
      <c r="Q4" s="246"/>
      <c r="R4" s="246"/>
      <c r="S4" s="246" t="s">
        <v>10</v>
      </c>
      <c r="T4" s="246"/>
      <c r="U4" s="246"/>
      <c r="V4" s="247" t="s">
        <v>48</v>
      </c>
      <c r="W4" s="248"/>
      <c r="X4" s="249"/>
      <c r="Y4" s="251" t="s">
        <v>17</v>
      </c>
      <c r="Z4" s="251"/>
      <c r="AA4" s="251"/>
      <c r="AB4" s="246" t="s">
        <v>16</v>
      </c>
      <c r="AC4" s="246"/>
      <c r="AD4" s="246"/>
    </row>
    <row r="5" spans="1:30" s="176" customFormat="1" ht="24.75" customHeight="1" x14ac:dyDescent="0.25">
      <c r="A5" s="256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9" customFormat="1" ht="24" customHeight="1" x14ac:dyDescent="0.25">
      <c r="A7" s="117" t="s">
        <v>35</v>
      </c>
      <c r="B7" s="129">
        <f>SUM(B8:B13)</f>
        <v>17076</v>
      </c>
      <c r="C7" s="129">
        <f>SUM(C8:C13)</f>
        <v>12700</v>
      </c>
      <c r="D7" s="185">
        <f>C7/B7*100</f>
        <v>74.373389552588435</v>
      </c>
      <c r="E7" s="129">
        <f>SUM(E8:E13)</f>
        <v>14946</v>
      </c>
      <c r="F7" s="129">
        <f>SUM(F8:F13)</f>
        <v>10017</v>
      </c>
      <c r="G7" s="130">
        <f t="shared" ref="G7:G8" si="0">F7/E7*100</f>
        <v>67.021276595744681</v>
      </c>
      <c r="H7" s="129">
        <f>SUM(H8:H13)</f>
        <v>5504</v>
      </c>
      <c r="I7" s="129">
        <f>SUM(I8:I13)</f>
        <v>5898</v>
      </c>
      <c r="J7" s="130">
        <f t="shared" ref="J7:J8" si="1">I7/H7*100</f>
        <v>107.15843023255813</v>
      </c>
      <c r="K7" s="129">
        <f>SUM(K8:K13)</f>
        <v>1991</v>
      </c>
      <c r="L7" s="129">
        <f>SUM(L8:L13)</f>
        <v>1617</v>
      </c>
      <c r="M7" s="130">
        <f t="shared" ref="M7:M8" si="2">L7/K7*100</f>
        <v>81.215469613259671</v>
      </c>
      <c r="N7" s="133">
        <f>SUM(N8:N13)</f>
        <v>1</v>
      </c>
      <c r="O7" s="133">
        <f>SUM(O8:O13)</f>
        <v>335</v>
      </c>
      <c r="P7" s="129">
        <f>SUM(P8:P13)</f>
        <v>131</v>
      </c>
      <c r="Q7" s="129">
        <f>SUM(Q8:Q13)</f>
        <v>184</v>
      </c>
      <c r="R7" s="130">
        <f t="shared" ref="R7:R12" si="3">Q7/P7*100</f>
        <v>140.45801526717557</v>
      </c>
      <c r="S7" s="129">
        <f>SUM(S8:S13)</f>
        <v>14190</v>
      </c>
      <c r="T7" s="129">
        <f>SUM(T8:T13)</f>
        <v>9369</v>
      </c>
      <c r="U7" s="130">
        <f t="shared" ref="U7:U8" si="4">T7/S7*100</f>
        <v>66.02536997885835</v>
      </c>
      <c r="V7" s="129">
        <f>SUM(V8:V13)</f>
        <v>5007</v>
      </c>
      <c r="W7" s="129">
        <f>SUM(W8:W13)</f>
        <v>3487</v>
      </c>
      <c r="X7" s="185">
        <f>W7/V7*100</f>
        <v>69.642500499300979</v>
      </c>
      <c r="Y7" s="129">
        <f>SUM(Y8:Y13)</f>
        <v>4673</v>
      </c>
      <c r="Z7" s="129">
        <f>SUM(Z8:Z13)</f>
        <v>2287</v>
      </c>
      <c r="AA7" s="130">
        <f t="shared" ref="AA7:AA8" si="5">Z7/Y7*100</f>
        <v>48.940723304087307</v>
      </c>
      <c r="AB7" s="129">
        <f>SUM(AB8:AB13)</f>
        <v>4207</v>
      </c>
      <c r="AC7" s="129">
        <f>SUM(AC8:AC13)</f>
        <v>1247</v>
      </c>
      <c r="AD7" s="130">
        <f t="shared" ref="AD7:AD8" si="6">AC7/AB7*100</f>
        <v>29.641074399809842</v>
      </c>
    </row>
    <row r="8" spans="1:30" ht="48" customHeight="1" x14ac:dyDescent="0.25">
      <c r="A8" s="186" t="s">
        <v>51</v>
      </c>
      <c r="B8" s="141">
        <v>6816</v>
      </c>
      <c r="C8" s="141">
        <v>4397</v>
      </c>
      <c r="D8" s="185">
        <f t="shared" ref="D8" si="7">C8/B8*100</f>
        <v>64.5099765258216</v>
      </c>
      <c r="E8" s="141">
        <v>5922</v>
      </c>
      <c r="F8" s="127">
        <v>3438</v>
      </c>
      <c r="G8" s="130">
        <f t="shared" si="0"/>
        <v>58.054711246200611</v>
      </c>
      <c r="H8" s="141">
        <v>1579</v>
      </c>
      <c r="I8" s="127">
        <v>1693</v>
      </c>
      <c r="J8" s="130">
        <f t="shared" si="1"/>
        <v>107.21975934135529</v>
      </c>
      <c r="K8" s="141">
        <v>535</v>
      </c>
      <c r="L8" s="127">
        <v>388</v>
      </c>
      <c r="M8" s="130">
        <f t="shared" si="2"/>
        <v>72.523364485981318</v>
      </c>
      <c r="N8" s="212">
        <v>0</v>
      </c>
      <c r="O8" s="127">
        <v>146</v>
      </c>
      <c r="P8" s="141">
        <v>50</v>
      </c>
      <c r="Q8" s="127">
        <v>98</v>
      </c>
      <c r="R8" s="130">
        <f t="shared" si="3"/>
        <v>196</v>
      </c>
      <c r="S8" s="143">
        <v>5488</v>
      </c>
      <c r="T8" s="127">
        <v>3098</v>
      </c>
      <c r="U8" s="130">
        <f t="shared" si="4"/>
        <v>56.45043731778425</v>
      </c>
      <c r="V8" s="141">
        <v>2054</v>
      </c>
      <c r="W8" s="141">
        <v>1221</v>
      </c>
      <c r="X8" s="185">
        <f t="shared" ref="X8" si="8">W8/V8*100</f>
        <v>59.444985394352479</v>
      </c>
      <c r="Y8" s="141">
        <v>1931</v>
      </c>
      <c r="Z8" s="127">
        <v>737</v>
      </c>
      <c r="AA8" s="130">
        <f t="shared" si="5"/>
        <v>38.166752977731747</v>
      </c>
      <c r="AB8" s="141">
        <v>1745</v>
      </c>
      <c r="AC8" s="127">
        <v>438</v>
      </c>
      <c r="AD8" s="130">
        <f t="shared" si="6"/>
        <v>25.100286532951287</v>
      </c>
    </row>
    <row r="9" spans="1:30" ht="48" customHeight="1" x14ac:dyDescent="0.25">
      <c r="A9" s="186" t="s">
        <v>50</v>
      </c>
      <c r="B9" s="141">
        <v>607</v>
      </c>
      <c r="C9" s="141">
        <v>427</v>
      </c>
      <c r="D9" s="185">
        <f>C9/B9*100</f>
        <v>70.345963756177923</v>
      </c>
      <c r="E9" s="141">
        <v>524</v>
      </c>
      <c r="F9" s="127">
        <v>345</v>
      </c>
      <c r="G9" s="130">
        <f>F9/E9*100</f>
        <v>65.839694656488547</v>
      </c>
      <c r="H9" s="141">
        <v>278</v>
      </c>
      <c r="I9" s="127">
        <v>221</v>
      </c>
      <c r="J9" s="130">
        <f>I9/H9*100</f>
        <v>79.496402877697847</v>
      </c>
      <c r="K9" s="141">
        <v>135</v>
      </c>
      <c r="L9" s="127">
        <v>96</v>
      </c>
      <c r="M9" s="130">
        <f>L9/K9*100</f>
        <v>71.111111111111114</v>
      </c>
      <c r="N9" s="212">
        <v>0</v>
      </c>
      <c r="O9" s="127">
        <v>8</v>
      </c>
      <c r="P9" s="141">
        <v>0</v>
      </c>
      <c r="Q9" s="127">
        <v>0</v>
      </c>
      <c r="R9" s="130" t="s">
        <v>42</v>
      </c>
      <c r="S9" s="143">
        <v>481</v>
      </c>
      <c r="T9" s="127">
        <v>340</v>
      </c>
      <c r="U9" s="130">
        <f>T9/S9*100</f>
        <v>70.686070686070693</v>
      </c>
      <c r="V9" s="141">
        <v>193</v>
      </c>
      <c r="W9" s="141">
        <v>140</v>
      </c>
      <c r="X9" s="185">
        <f>W9/V9*100</f>
        <v>72.538860103626945</v>
      </c>
      <c r="Y9" s="141">
        <v>183</v>
      </c>
      <c r="Z9" s="127">
        <v>105</v>
      </c>
      <c r="AA9" s="130">
        <f>Z9/Y9*100</f>
        <v>57.377049180327866</v>
      </c>
      <c r="AB9" s="141">
        <v>176</v>
      </c>
      <c r="AC9" s="127">
        <v>60</v>
      </c>
      <c r="AD9" s="130">
        <f>AC9/AB9*100</f>
        <v>34.090909090909086</v>
      </c>
    </row>
    <row r="10" spans="1:30" ht="48" customHeight="1" x14ac:dyDescent="0.25">
      <c r="A10" s="186" t="s">
        <v>54</v>
      </c>
      <c r="B10" s="141">
        <v>1126</v>
      </c>
      <c r="C10" s="141">
        <v>965</v>
      </c>
      <c r="D10" s="185">
        <f>C10/B10*100</f>
        <v>85.701598579040848</v>
      </c>
      <c r="E10" s="141">
        <v>1020</v>
      </c>
      <c r="F10" s="127">
        <v>767</v>
      </c>
      <c r="G10" s="130">
        <f>F10/E10*100</f>
        <v>75.196078431372541</v>
      </c>
      <c r="H10" s="141">
        <v>416</v>
      </c>
      <c r="I10" s="127">
        <v>437</v>
      </c>
      <c r="J10" s="130">
        <f>I10/H10*100</f>
        <v>105.04807692307692</v>
      </c>
      <c r="K10" s="141">
        <v>180</v>
      </c>
      <c r="L10" s="127">
        <v>124</v>
      </c>
      <c r="M10" s="130">
        <f>L10/K10*100</f>
        <v>68.888888888888886</v>
      </c>
      <c r="N10" s="212">
        <v>0</v>
      </c>
      <c r="O10" s="127">
        <v>22</v>
      </c>
      <c r="P10" s="141">
        <v>0</v>
      </c>
      <c r="Q10" s="127">
        <v>15</v>
      </c>
      <c r="R10" s="130" t="s">
        <v>42</v>
      </c>
      <c r="S10" s="143">
        <v>984</v>
      </c>
      <c r="T10" s="127">
        <v>725</v>
      </c>
      <c r="U10" s="130">
        <f>T10/S10*100</f>
        <v>73.678861788617894</v>
      </c>
      <c r="V10" s="141">
        <v>334</v>
      </c>
      <c r="W10" s="141">
        <v>370</v>
      </c>
      <c r="X10" s="185">
        <f>W10/V10*100</f>
        <v>110.77844311377245</v>
      </c>
      <c r="Y10" s="141">
        <v>308</v>
      </c>
      <c r="Z10" s="127">
        <v>253</v>
      </c>
      <c r="AA10" s="130">
        <f>Z10/Y10*100</f>
        <v>82.142857142857139</v>
      </c>
      <c r="AB10" s="141">
        <v>290</v>
      </c>
      <c r="AC10" s="127">
        <v>94</v>
      </c>
      <c r="AD10" s="130">
        <f>AC10/AB10*100</f>
        <v>32.41379310344827</v>
      </c>
    </row>
    <row r="11" spans="1:30" ht="48" customHeight="1" x14ac:dyDescent="0.25">
      <c r="A11" s="186" t="s">
        <v>55</v>
      </c>
      <c r="B11" s="141">
        <v>1639</v>
      </c>
      <c r="C11" s="141">
        <v>1154</v>
      </c>
      <c r="D11" s="185">
        <f>C11/B11*100</f>
        <v>70.408785845027452</v>
      </c>
      <c r="E11" s="141">
        <v>1350</v>
      </c>
      <c r="F11" s="127">
        <v>885</v>
      </c>
      <c r="G11" s="130">
        <f>F11/E11*100</f>
        <v>65.555555555555557</v>
      </c>
      <c r="H11" s="141">
        <v>622</v>
      </c>
      <c r="I11" s="127">
        <v>644</v>
      </c>
      <c r="J11" s="130">
        <f>I11/H11*100</f>
        <v>103.53697749196142</v>
      </c>
      <c r="K11" s="141">
        <v>239</v>
      </c>
      <c r="L11" s="127">
        <v>218</v>
      </c>
      <c r="M11" s="130">
        <f>L11/K11*100</f>
        <v>91.213389121338921</v>
      </c>
      <c r="N11" s="212">
        <v>1</v>
      </c>
      <c r="O11" s="127">
        <v>34</v>
      </c>
      <c r="P11" s="141">
        <v>5</v>
      </c>
      <c r="Q11" s="127">
        <v>0</v>
      </c>
      <c r="R11" s="130">
        <f t="shared" si="3"/>
        <v>0</v>
      </c>
      <c r="S11" s="143">
        <v>1301</v>
      </c>
      <c r="T11" s="127">
        <v>836</v>
      </c>
      <c r="U11" s="130">
        <f>T11/S11*100</f>
        <v>64.258262874711761</v>
      </c>
      <c r="V11" s="141">
        <v>489</v>
      </c>
      <c r="W11" s="141">
        <v>322</v>
      </c>
      <c r="X11" s="185">
        <f>W11/V11*100</f>
        <v>65.848670756646214</v>
      </c>
      <c r="Y11" s="141">
        <v>406</v>
      </c>
      <c r="Z11" s="127">
        <v>192</v>
      </c>
      <c r="AA11" s="130">
        <f>Z11/Y11*100</f>
        <v>47.290640394088669</v>
      </c>
      <c r="AB11" s="141">
        <v>373</v>
      </c>
      <c r="AC11" s="127">
        <v>106</v>
      </c>
      <c r="AD11" s="130">
        <f>AC11/AB11*100</f>
        <v>28.418230563002684</v>
      </c>
    </row>
    <row r="12" spans="1:30" ht="48" customHeight="1" x14ac:dyDescent="0.25">
      <c r="A12" s="186" t="s">
        <v>52</v>
      </c>
      <c r="B12" s="141">
        <v>4121</v>
      </c>
      <c r="C12" s="141">
        <v>3497</v>
      </c>
      <c r="D12" s="185">
        <f>C12/B12*100</f>
        <v>84.858044164037864</v>
      </c>
      <c r="E12" s="141">
        <v>3659</v>
      </c>
      <c r="F12" s="127">
        <v>2767</v>
      </c>
      <c r="G12" s="130">
        <f>F12/E12*100</f>
        <v>75.621754577753492</v>
      </c>
      <c r="H12" s="141">
        <v>1689</v>
      </c>
      <c r="I12" s="127">
        <v>1815</v>
      </c>
      <c r="J12" s="130">
        <f>I12/H12*100</f>
        <v>107.46003552397869</v>
      </c>
      <c r="K12" s="141">
        <v>620</v>
      </c>
      <c r="L12" s="127">
        <v>495</v>
      </c>
      <c r="M12" s="130">
        <f>L12/K12*100</f>
        <v>79.838709677419345</v>
      </c>
      <c r="N12" s="212">
        <v>0</v>
      </c>
      <c r="O12" s="127">
        <v>64</v>
      </c>
      <c r="P12" s="141">
        <v>72</v>
      </c>
      <c r="Q12" s="127">
        <v>42</v>
      </c>
      <c r="R12" s="130">
        <f t="shared" si="3"/>
        <v>58.333333333333336</v>
      </c>
      <c r="S12" s="143">
        <v>3524</v>
      </c>
      <c r="T12" s="127">
        <v>2651</v>
      </c>
      <c r="U12" s="130">
        <f>T12/S12*100</f>
        <v>75.227014755959146</v>
      </c>
      <c r="V12" s="141">
        <v>1102</v>
      </c>
      <c r="W12" s="141">
        <v>880</v>
      </c>
      <c r="X12" s="185">
        <f>W12/V12*100</f>
        <v>79.854809437386564</v>
      </c>
      <c r="Y12" s="141">
        <v>1045</v>
      </c>
      <c r="Z12" s="127">
        <v>546</v>
      </c>
      <c r="AA12" s="130">
        <f>Z12/Y12*100</f>
        <v>52.248803827751203</v>
      </c>
      <c r="AB12" s="141">
        <v>921</v>
      </c>
      <c r="AC12" s="127">
        <v>307</v>
      </c>
      <c r="AD12" s="130">
        <f>AC12/AB12*100</f>
        <v>33.333333333333329</v>
      </c>
    </row>
    <row r="13" spans="1:30" ht="48" customHeight="1" x14ac:dyDescent="0.25">
      <c r="A13" s="186" t="s">
        <v>53</v>
      </c>
      <c r="B13" s="141">
        <v>2767</v>
      </c>
      <c r="C13" s="141">
        <v>2260</v>
      </c>
      <c r="D13" s="185">
        <f>C13/B13*100</f>
        <v>81.67690639681966</v>
      </c>
      <c r="E13" s="141">
        <v>2471</v>
      </c>
      <c r="F13" s="127">
        <v>1815</v>
      </c>
      <c r="G13" s="130">
        <f>F13/E13*100</f>
        <v>73.452043707001209</v>
      </c>
      <c r="H13" s="141">
        <v>920</v>
      </c>
      <c r="I13" s="127">
        <v>1088</v>
      </c>
      <c r="J13" s="130">
        <f>I13/H13*100</f>
        <v>118.26086956521739</v>
      </c>
      <c r="K13" s="141">
        <v>282</v>
      </c>
      <c r="L13" s="127">
        <v>296</v>
      </c>
      <c r="M13" s="130">
        <f>L13/K13*100</f>
        <v>104.9645390070922</v>
      </c>
      <c r="N13" s="212">
        <v>0</v>
      </c>
      <c r="O13" s="127">
        <v>61</v>
      </c>
      <c r="P13" s="141">
        <v>4</v>
      </c>
      <c r="Q13" s="127">
        <v>29</v>
      </c>
      <c r="R13" s="130" t="s">
        <v>86</v>
      </c>
      <c r="S13" s="143">
        <v>2412</v>
      </c>
      <c r="T13" s="127">
        <v>1719</v>
      </c>
      <c r="U13" s="130">
        <f>T13/S13*100</f>
        <v>71.268656716417908</v>
      </c>
      <c r="V13" s="141">
        <v>835</v>
      </c>
      <c r="W13" s="141">
        <v>554</v>
      </c>
      <c r="X13" s="185">
        <f>W13/V13*100</f>
        <v>66.34730538922156</v>
      </c>
      <c r="Y13" s="141">
        <v>800</v>
      </c>
      <c r="Z13" s="127">
        <v>454</v>
      </c>
      <c r="AA13" s="130">
        <f>Z13/Y13*100</f>
        <v>56.75</v>
      </c>
      <c r="AB13" s="141">
        <v>702</v>
      </c>
      <c r="AC13" s="127">
        <v>242</v>
      </c>
      <c r="AD13" s="130">
        <f>AC13/AB13*100</f>
        <v>34.472934472934476</v>
      </c>
    </row>
    <row r="14" spans="1:30" x14ac:dyDescent="0.25">
      <c r="AC14" s="209"/>
    </row>
  </sheetData>
  <mergeCells count="12">
    <mergeCell ref="B1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"/>
  <sheetViews>
    <sheetView view="pageBreakPreview" topLeftCell="E1" zoomScale="85" zoomScaleNormal="85" zoomScaleSheetLayoutView="85" workbookViewId="0">
      <selection activeCell="Q22" sqref="Q22"/>
    </sheetView>
  </sheetViews>
  <sheetFormatPr defaultRowHeight="15.75" x14ac:dyDescent="0.25"/>
  <cols>
    <col min="1" max="1" width="27.5703125" style="54" customWidth="1"/>
    <col min="2" max="4" width="8.28515625" style="54" customWidth="1"/>
    <col min="5" max="13" width="8.28515625" style="52" customWidth="1"/>
    <col min="14" max="14" width="9" style="52" customWidth="1"/>
    <col min="15" max="15" width="8.5703125" style="52" customWidth="1"/>
    <col min="16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9.285156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9.285156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9.285156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9.285156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9.285156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9.285156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9.285156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9.285156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9.285156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9.285156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9.285156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9.285156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9.285156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9.285156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9.285156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9.285156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9.285156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9.285156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9.285156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9.285156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9.285156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9.285156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9.285156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9.285156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9.285156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9.285156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9.285156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9.285156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9.285156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9.285156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9.285156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9.285156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9.285156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9.285156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9.285156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9.285156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9.285156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9.285156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9.285156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9.285156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9.285156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9.285156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9.285156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9.285156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9.285156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9.285156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9.285156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9.285156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9.285156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9.285156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9.285156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9.285156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9.285156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9.285156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9.285156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9.285156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9.285156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9.285156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9.285156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9.285156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9.285156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9.285156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9.285156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6" customHeight="1" x14ac:dyDescent="0.25"/>
    <row r="2" spans="1:30" s="45" customFormat="1" ht="35.25" customHeight="1" x14ac:dyDescent="0.3">
      <c r="A2" s="95"/>
      <c r="B2" s="259" t="s">
        <v>71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95"/>
      <c r="Q2" s="95"/>
      <c r="R2" s="95"/>
      <c r="S2" s="41"/>
      <c r="T2" s="41"/>
      <c r="U2" s="41"/>
      <c r="V2" s="41"/>
      <c r="W2" s="41"/>
      <c r="X2" s="41"/>
      <c r="Y2" s="42"/>
      <c r="Z2" s="42"/>
      <c r="AA2" s="42"/>
      <c r="AD2" s="114" t="s">
        <v>21</v>
      </c>
    </row>
    <row r="3" spans="1:30" s="45" customFormat="1" ht="11.45" customHeight="1" x14ac:dyDescent="0.25">
      <c r="E3" s="58"/>
      <c r="F3" s="58"/>
      <c r="G3" s="58"/>
      <c r="H3" s="58"/>
      <c r="I3" s="58"/>
      <c r="J3" s="58"/>
      <c r="K3" s="58"/>
      <c r="N3" s="47"/>
      <c r="O3" s="47" t="s">
        <v>7</v>
      </c>
      <c r="P3" s="58"/>
      <c r="Q3" s="58"/>
      <c r="S3" s="58"/>
      <c r="T3" s="58"/>
      <c r="U3" s="58"/>
      <c r="V3" s="58"/>
      <c r="W3" s="58"/>
      <c r="X3" s="58"/>
      <c r="Y3" s="58"/>
      <c r="Z3" s="115"/>
      <c r="AA3" s="86"/>
      <c r="AD3" s="47" t="s">
        <v>7</v>
      </c>
    </row>
    <row r="4" spans="1:30" s="60" customFormat="1" ht="63.75" customHeight="1" x14ac:dyDescent="0.2">
      <c r="A4" s="256"/>
      <c r="B4" s="247" t="s">
        <v>49</v>
      </c>
      <c r="C4" s="248"/>
      <c r="D4" s="249"/>
      <c r="E4" s="246" t="s">
        <v>19</v>
      </c>
      <c r="F4" s="246"/>
      <c r="G4" s="246"/>
      <c r="H4" s="246" t="s">
        <v>78</v>
      </c>
      <c r="I4" s="246"/>
      <c r="J4" s="246"/>
      <c r="K4" s="246" t="s">
        <v>15</v>
      </c>
      <c r="L4" s="246"/>
      <c r="M4" s="246"/>
      <c r="N4" s="231" t="s">
        <v>83</v>
      </c>
      <c r="O4" s="233"/>
      <c r="P4" s="246" t="s">
        <v>20</v>
      </c>
      <c r="Q4" s="246"/>
      <c r="R4" s="246"/>
      <c r="S4" s="246" t="s">
        <v>10</v>
      </c>
      <c r="T4" s="246"/>
      <c r="U4" s="246"/>
      <c r="V4" s="247" t="s">
        <v>48</v>
      </c>
      <c r="W4" s="248"/>
      <c r="X4" s="249"/>
      <c r="Y4" s="251" t="s">
        <v>17</v>
      </c>
      <c r="Z4" s="251"/>
      <c r="AA4" s="251"/>
      <c r="AB4" s="246" t="s">
        <v>16</v>
      </c>
      <c r="AC4" s="246"/>
      <c r="AD4" s="246"/>
    </row>
    <row r="5" spans="1:30" s="48" customFormat="1" ht="26.25" customHeight="1" x14ac:dyDescent="0.2">
      <c r="A5" s="256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9" customFormat="1" ht="24" customHeight="1" x14ac:dyDescent="0.25">
      <c r="A7" s="117" t="s">
        <v>35</v>
      </c>
      <c r="B7" s="129">
        <f>SUM(B8:B13)</f>
        <v>9522</v>
      </c>
      <c r="C7" s="129">
        <f>SUM(C8:C13)</f>
        <v>5427</v>
      </c>
      <c r="D7" s="185">
        <f>C7/B7*100</f>
        <v>56.994328922495271</v>
      </c>
      <c r="E7" s="129">
        <f>SUM(E8:E13)</f>
        <v>7512</v>
      </c>
      <c r="F7" s="129">
        <f>SUM(F8:F13)</f>
        <v>3630</v>
      </c>
      <c r="G7" s="130">
        <f t="shared" ref="G7:G8" si="0">F7/E7*100</f>
        <v>48.322683706070286</v>
      </c>
      <c r="H7" s="129">
        <f>SUM(H8:H13)</f>
        <v>3640</v>
      </c>
      <c r="I7" s="129">
        <f>SUM(I8:I13)</f>
        <v>2469</v>
      </c>
      <c r="J7" s="130">
        <f t="shared" ref="J7:J8" si="1">I7/H7*100</f>
        <v>67.829670329670336</v>
      </c>
      <c r="K7" s="129">
        <f>SUM(K8:K13)</f>
        <v>1159</v>
      </c>
      <c r="L7" s="129">
        <f>SUM(L8:L13)</f>
        <v>451</v>
      </c>
      <c r="M7" s="130">
        <f t="shared" ref="M7:M8" si="2">L7/K7*100</f>
        <v>38.912855910267474</v>
      </c>
      <c r="N7" s="133">
        <f>SUM(N8:N13)</f>
        <v>15</v>
      </c>
      <c r="O7" s="133">
        <f>SUM(O8:O13)</f>
        <v>138</v>
      </c>
      <c r="P7" s="129">
        <f>SUM(P8:P13)</f>
        <v>100</v>
      </c>
      <c r="Q7" s="129">
        <f>SUM(Q8:Q13)</f>
        <v>44</v>
      </c>
      <c r="R7" s="130">
        <f t="shared" ref="R7:R10" si="3">Q7/P7*100</f>
        <v>44</v>
      </c>
      <c r="S7" s="129">
        <f>SUM(S8:S13)</f>
        <v>7151</v>
      </c>
      <c r="T7" s="129">
        <f>SUM(T8:T13)</f>
        <v>3347</v>
      </c>
      <c r="U7" s="130">
        <f t="shared" ref="U7:U8" si="4">T7/S7*100</f>
        <v>46.804642707313668</v>
      </c>
      <c r="V7" s="129">
        <f>SUM(V8:V13)</f>
        <v>2410</v>
      </c>
      <c r="W7" s="129">
        <f>SUM(W8:W13)</f>
        <v>1602</v>
      </c>
      <c r="X7" s="185">
        <f>W7/V7*100</f>
        <v>66.473029045643145</v>
      </c>
      <c r="Y7" s="129">
        <f>SUM(Y8:Y13)</f>
        <v>2134</v>
      </c>
      <c r="Z7" s="129">
        <f>SUM(Z8:Z13)</f>
        <v>942</v>
      </c>
      <c r="AA7" s="130">
        <f t="shared" ref="AA7:AA8" si="5">Z7/Y7*100</f>
        <v>44.142455482661667</v>
      </c>
      <c r="AB7" s="129">
        <f>SUM(AB8:AB13)</f>
        <v>1944</v>
      </c>
      <c r="AC7" s="129">
        <f>SUM(AC8:AC13)</f>
        <v>423</v>
      </c>
      <c r="AD7" s="130">
        <f t="shared" ref="AD7:AD8" si="6">AC7/AB7*100</f>
        <v>21.75925925925926</v>
      </c>
    </row>
    <row r="8" spans="1:30" ht="48" customHeight="1" x14ac:dyDescent="0.25">
      <c r="A8" s="186" t="s">
        <v>51</v>
      </c>
      <c r="B8" s="150">
        <v>3506</v>
      </c>
      <c r="C8" s="196">
        <v>1704</v>
      </c>
      <c r="D8" s="185">
        <f t="shared" ref="D8" si="7">C8/B8*100</f>
        <v>48.602395892755283</v>
      </c>
      <c r="E8" s="131">
        <v>2751</v>
      </c>
      <c r="F8" s="131">
        <v>1090</v>
      </c>
      <c r="G8" s="130">
        <f t="shared" si="0"/>
        <v>39.621955652490001</v>
      </c>
      <c r="H8" s="151">
        <v>1054</v>
      </c>
      <c r="I8" s="197">
        <v>693</v>
      </c>
      <c r="J8" s="130">
        <f t="shared" si="1"/>
        <v>65.749525616698293</v>
      </c>
      <c r="K8" s="131">
        <v>256</v>
      </c>
      <c r="L8" s="131">
        <v>100</v>
      </c>
      <c r="M8" s="130">
        <f t="shared" si="2"/>
        <v>39.0625</v>
      </c>
      <c r="N8" s="212">
        <v>0</v>
      </c>
      <c r="O8" s="131">
        <v>43</v>
      </c>
      <c r="P8" s="131">
        <v>28</v>
      </c>
      <c r="Q8" s="131">
        <v>10</v>
      </c>
      <c r="R8" s="130">
        <f t="shared" si="3"/>
        <v>35.714285714285715</v>
      </c>
      <c r="S8" s="152">
        <v>2555</v>
      </c>
      <c r="T8" s="198">
        <v>964</v>
      </c>
      <c r="U8" s="130">
        <f t="shared" si="4"/>
        <v>37.729941291585128</v>
      </c>
      <c r="V8" s="153">
        <v>848</v>
      </c>
      <c r="W8" s="199">
        <v>491</v>
      </c>
      <c r="X8" s="185">
        <f t="shared" ref="X8" si="8">W8/V8*100</f>
        <v>57.90094339622641</v>
      </c>
      <c r="Y8" s="141">
        <v>757</v>
      </c>
      <c r="Z8" s="127">
        <v>233</v>
      </c>
      <c r="AA8" s="130">
        <f t="shared" si="5"/>
        <v>30.779392338177015</v>
      </c>
      <c r="AB8" s="143">
        <v>657</v>
      </c>
      <c r="AC8" s="127">
        <v>115</v>
      </c>
      <c r="AD8" s="130">
        <f t="shared" si="6"/>
        <v>17.50380517503805</v>
      </c>
    </row>
    <row r="9" spans="1:30" ht="48" customHeight="1" x14ac:dyDescent="0.25">
      <c r="A9" s="186" t="s">
        <v>50</v>
      </c>
      <c r="B9" s="150">
        <v>336</v>
      </c>
      <c r="C9" s="196">
        <v>281</v>
      </c>
      <c r="D9" s="185">
        <f>C9/B9*100</f>
        <v>83.63095238095238</v>
      </c>
      <c r="E9" s="131">
        <v>296</v>
      </c>
      <c r="F9" s="131">
        <v>241</v>
      </c>
      <c r="G9" s="130">
        <f>F9/E9*100</f>
        <v>81.418918918918919</v>
      </c>
      <c r="H9" s="151">
        <v>108</v>
      </c>
      <c r="I9" s="197">
        <v>99</v>
      </c>
      <c r="J9" s="130">
        <f>I9/H9*100</f>
        <v>91.666666666666657</v>
      </c>
      <c r="K9" s="131">
        <v>84</v>
      </c>
      <c r="L9" s="131">
        <v>64</v>
      </c>
      <c r="M9" s="130">
        <f>L9/K9*100</f>
        <v>76.19047619047619</v>
      </c>
      <c r="N9" s="212">
        <v>0</v>
      </c>
      <c r="O9" s="131">
        <v>0</v>
      </c>
      <c r="P9" s="131">
        <v>0</v>
      </c>
      <c r="Q9" s="131">
        <v>0</v>
      </c>
      <c r="R9" s="130" t="s">
        <v>42</v>
      </c>
      <c r="S9" s="152">
        <v>278</v>
      </c>
      <c r="T9" s="198">
        <v>237</v>
      </c>
      <c r="U9" s="130">
        <f>T9/S9*100</f>
        <v>85.251798561151077</v>
      </c>
      <c r="V9" s="153">
        <v>132</v>
      </c>
      <c r="W9" s="199">
        <v>114</v>
      </c>
      <c r="X9" s="185">
        <f>W9/V9*100</f>
        <v>86.36363636363636</v>
      </c>
      <c r="Y9" s="141">
        <v>126</v>
      </c>
      <c r="Z9" s="127">
        <v>104</v>
      </c>
      <c r="AA9" s="130">
        <f>Z9/Y9*100</f>
        <v>82.539682539682531</v>
      </c>
      <c r="AB9" s="144">
        <v>122</v>
      </c>
      <c r="AC9" s="127">
        <v>46</v>
      </c>
      <c r="AD9" s="130">
        <f>AC9/AB9*100</f>
        <v>37.704918032786885</v>
      </c>
    </row>
    <row r="10" spans="1:30" ht="48" customHeight="1" x14ac:dyDescent="0.25">
      <c r="A10" s="186" t="s">
        <v>54</v>
      </c>
      <c r="B10" s="150">
        <v>546</v>
      </c>
      <c r="C10" s="196">
        <v>370</v>
      </c>
      <c r="D10" s="185">
        <f t="shared" ref="D10:D11" si="9">C10/B10*100</f>
        <v>67.765567765567766</v>
      </c>
      <c r="E10" s="131">
        <v>472</v>
      </c>
      <c r="F10" s="131">
        <v>271</v>
      </c>
      <c r="G10" s="130">
        <f t="shared" ref="G10:G11" si="10">F10/E10*100</f>
        <v>57.415254237288138</v>
      </c>
      <c r="H10" s="151">
        <v>178</v>
      </c>
      <c r="I10" s="197">
        <v>113</v>
      </c>
      <c r="J10" s="130">
        <f t="shared" ref="J10:J11" si="11">I10/H10*100</f>
        <v>63.483146067415731</v>
      </c>
      <c r="K10" s="131">
        <v>126</v>
      </c>
      <c r="L10" s="131">
        <v>41</v>
      </c>
      <c r="M10" s="130">
        <f t="shared" ref="M10:M11" si="12">L10/K10*100</f>
        <v>32.539682539682538</v>
      </c>
      <c r="N10" s="212">
        <v>0</v>
      </c>
      <c r="O10" s="131">
        <v>3</v>
      </c>
      <c r="P10" s="131">
        <v>2</v>
      </c>
      <c r="Q10" s="131">
        <v>2</v>
      </c>
      <c r="R10" s="130">
        <f t="shared" si="3"/>
        <v>100</v>
      </c>
      <c r="S10" s="152">
        <v>450</v>
      </c>
      <c r="T10" s="198">
        <v>252</v>
      </c>
      <c r="U10" s="130">
        <f t="shared" ref="U10:U11" si="13">T10/S10*100</f>
        <v>56.000000000000007</v>
      </c>
      <c r="V10" s="153">
        <v>180</v>
      </c>
      <c r="W10" s="199">
        <v>137</v>
      </c>
      <c r="X10" s="185">
        <f t="shared" ref="X10:X11" si="14">W10/V10*100</f>
        <v>76.111111111111114</v>
      </c>
      <c r="Y10" s="141">
        <v>152</v>
      </c>
      <c r="Z10" s="127">
        <v>99</v>
      </c>
      <c r="AA10" s="130">
        <f t="shared" ref="AA10:AA11" si="15">Z10/Y10*100</f>
        <v>65.131578947368425</v>
      </c>
      <c r="AB10" s="144">
        <v>147</v>
      </c>
      <c r="AC10" s="127">
        <v>36</v>
      </c>
      <c r="AD10" s="130">
        <f t="shared" ref="AD10:AD11" si="16">AC10/AB10*100</f>
        <v>24.489795918367346</v>
      </c>
    </row>
    <row r="11" spans="1:30" ht="48" customHeight="1" x14ac:dyDescent="0.25">
      <c r="A11" s="186" t="s">
        <v>55</v>
      </c>
      <c r="B11" s="150">
        <v>989</v>
      </c>
      <c r="C11" s="196">
        <v>460</v>
      </c>
      <c r="D11" s="185">
        <f t="shared" si="9"/>
        <v>46.511627906976742</v>
      </c>
      <c r="E11" s="131">
        <v>728</v>
      </c>
      <c r="F11" s="131">
        <v>306</v>
      </c>
      <c r="G11" s="130">
        <f t="shared" si="10"/>
        <v>42.032967032967036</v>
      </c>
      <c r="H11" s="151">
        <v>380</v>
      </c>
      <c r="I11" s="197">
        <v>216</v>
      </c>
      <c r="J11" s="130">
        <f t="shared" si="11"/>
        <v>56.84210526315789</v>
      </c>
      <c r="K11" s="131">
        <v>125</v>
      </c>
      <c r="L11" s="131">
        <v>51</v>
      </c>
      <c r="M11" s="130">
        <f t="shared" si="12"/>
        <v>40.799999999999997</v>
      </c>
      <c r="N11" s="212">
        <v>0</v>
      </c>
      <c r="O11" s="131">
        <v>4</v>
      </c>
      <c r="P11" s="131">
        <v>0</v>
      </c>
      <c r="Q11" s="131">
        <v>0</v>
      </c>
      <c r="R11" s="130" t="s">
        <v>42</v>
      </c>
      <c r="S11" s="152">
        <v>696</v>
      </c>
      <c r="T11" s="198">
        <v>267</v>
      </c>
      <c r="U11" s="130">
        <f t="shared" si="13"/>
        <v>38.362068965517246</v>
      </c>
      <c r="V11" s="153">
        <v>290</v>
      </c>
      <c r="W11" s="199">
        <v>162</v>
      </c>
      <c r="X11" s="185">
        <f t="shared" si="14"/>
        <v>55.862068965517238</v>
      </c>
      <c r="Y11" s="141">
        <v>237</v>
      </c>
      <c r="Z11" s="127">
        <v>88</v>
      </c>
      <c r="AA11" s="130">
        <f t="shared" si="15"/>
        <v>37.130801687763714</v>
      </c>
      <c r="AB11" s="143">
        <v>226</v>
      </c>
      <c r="AC11" s="127">
        <v>36</v>
      </c>
      <c r="AD11" s="130">
        <f t="shared" si="16"/>
        <v>15.929203539823009</v>
      </c>
    </row>
    <row r="12" spans="1:30" ht="48" customHeight="1" x14ac:dyDescent="0.25">
      <c r="A12" s="186" t="s">
        <v>52</v>
      </c>
      <c r="B12" s="150">
        <v>2271</v>
      </c>
      <c r="C12" s="196">
        <v>1627</v>
      </c>
      <c r="D12" s="185">
        <f>C12/B12*100</f>
        <v>71.642448260678123</v>
      </c>
      <c r="E12" s="131">
        <v>1698</v>
      </c>
      <c r="F12" s="131">
        <v>1034</v>
      </c>
      <c r="G12" s="130">
        <f>F12/E12*100</f>
        <v>60.895170789163721</v>
      </c>
      <c r="H12" s="151">
        <v>1045</v>
      </c>
      <c r="I12" s="197">
        <v>853</v>
      </c>
      <c r="J12" s="130">
        <f>I12/H12*100</f>
        <v>81.626794258373209</v>
      </c>
      <c r="K12" s="131">
        <v>216</v>
      </c>
      <c r="L12" s="131">
        <v>112</v>
      </c>
      <c r="M12" s="130">
        <f>L12/K12*100</f>
        <v>51.851851851851848</v>
      </c>
      <c r="N12" s="212">
        <v>0</v>
      </c>
      <c r="O12" s="131">
        <v>48</v>
      </c>
      <c r="P12" s="131">
        <v>55</v>
      </c>
      <c r="Q12" s="131">
        <v>20</v>
      </c>
      <c r="R12" s="130">
        <f t="shared" ref="R12" si="17">Q12/P12*100</f>
        <v>36.363636363636367</v>
      </c>
      <c r="S12" s="152">
        <v>1645</v>
      </c>
      <c r="T12" s="198">
        <v>992</v>
      </c>
      <c r="U12" s="130">
        <f>T12/S12*100</f>
        <v>60.303951367781153</v>
      </c>
      <c r="V12" s="153">
        <v>521</v>
      </c>
      <c r="W12" s="199">
        <v>463</v>
      </c>
      <c r="X12" s="185">
        <f>W12/V12*100</f>
        <v>88.867562380038393</v>
      </c>
      <c r="Y12" s="141">
        <v>443</v>
      </c>
      <c r="Z12" s="127">
        <v>254</v>
      </c>
      <c r="AA12" s="130">
        <f>Z12/Y12*100</f>
        <v>57.336343115124158</v>
      </c>
      <c r="AB12" s="143">
        <v>420</v>
      </c>
      <c r="AC12" s="127">
        <v>109</v>
      </c>
      <c r="AD12" s="130">
        <f>AC12/AB12*100</f>
        <v>25.952380952380956</v>
      </c>
    </row>
    <row r="13" spans="1:30" ht="48" customHeight="1" x14ac:dyDescent="0.25">
      <c r="A13" s="186" t="s">
        <v>53</v>
      </c>
      <c r="B13" s="150">
        <v>1874</v>
      </c>
      <c r="C13" s="196">
        <v>985</v>
      </c>
      <c r="D13" s="185">
        <f>C13/B13*100</f>
        <v>52.561366061899683</v>
      </c>
      <c r="E13" s="131">
        <v>1567</v>
      </c>
      <c r="F13" s="131">
        <v>688</v>
      </c>
      <c r="G13" s="130">
        <f>F13/E13*100</f>
        <v>43.905552010210592</v>
      </c>
      <c r="H13" s="151">
        <v>875</v>
      </c>
      <c r="I13" s="197">
        <v>495</v>
      </c>
      <c r="J13" s="130">
        <f>I13/H13*100</f>
        <v>56.571428571428569</v>
      </c>
      <c r="K13" s="131">
        <v>352</v>
      </c>
      <c r="L13" s="131">
        <v>83</v>
      </c>
      <c r="M13" s="130">
        <f>L13/K13*100</f>
        <v>23.579545454545457</v>
      </c>
      <c r="N13" s="212">
        <v>15</v>
      </c>
      <c r="O13" s="131">
        <v>40</v>
      </c>
      <c r="P13" s="131">
        <v>15</v>
      </c>
      <c r="Q13" s="131">
        <v>12</v>
      </c>
      <c r="R13" s="130">
        <f t="shared" ref="R13" si="18">Q13/P13*100</f>
        <v>80</v>
      </c>
      <c r="S13" s="152">
        <v>1527</v>
      </c>
      <c r="T13" s="198">
        <v>635</v>
      </c>
      <c r="U13" s="130">
        <f>T13/S13*100</f>
        <v>41.584806810740012</v>
      </c>
      <c r="V13" s="153">
        <v>439</v>
      </c>
      <c r="W13" s="199">
        <v>235</v>
      </c>
      <c r="X13" s="185">
        <f>W13/V13*100</f>
        <v>53.530751708428248</v>
      </c>
      <c r="Y13" s="141">
        <v>419</v>
      </c>
      <c r="Z13" s="127">
        <v>164</v>
      </c>
      <c r="AA13" s="130">
        <f>Z13/Y13*100</f>
        <v>39.140811455847256</v>
      </c>
      <c r="AB13" s="143">
        <v>372</v>
      </c>
      <c r="AC13" s="127">
        <v>81</v>
      </c>
      <c r="AD13" s="130">
        <f>AC13/AB13*100</f>
        <v>21.774193548387096</v>
      </c>
    </row>
  </sheetData>
  <mergeCells count="12">
    <mergeCell ref="B2:O2"/>
    <mergeCell ref="AB4:AD4"/>
    <mergeCell ref="P4:R4"/>
    <mergeCell ref="E4:G4"/>
    <mergeCell ref="H4:J4"/>
    <mergeCell ref="K4:M4"/>
    <mergeCell ref="V4:X4"/>
    <mergeCell ref="A4:A5"/>
    <mergeCell ref="S4:U4"/>
    <mergeCell ref="Y4:AA4"/>
    <mergeCell ref="B4:D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4.5703125" style="96" customWidth="1"/>
    <col min="2" max="3" width="14.7109375" style="16" customWidth="1"/>
    <col min="4" max="4" width="11.7109375" style="96" customWidth="1"/>
    <col min="5" max="5" width="10.7109375" style="96" customWidth="1"/>
    <col min="6" max="7" width="14.7109375" style="96" customWidth="1"/>
    <col min="8" max="8" width="9.7109375" style="96" customWidth="1"/>
    <col min="9" max="9" width="10.7109375" style="96" customWidth="1"/>
    <col min="10" max="10" width="10.85546875" style="96" customWidth="1"/>
    <col min="11" max="16384" width="8" style="96"/>
  </cols>
  <sheetData>
    <row r="1" spans="1:15" ht="27" customHeight="1" x14ac:dyDescent="0.2">
      <c r="A1" s="260" t="s">
        <v>40</v>
      </c>
      <c r="B1" s="260"/>
      <c r="C1" s="260"/>
      <c r="D1" s="260"/>
      <c r="E1" s="260"/>
      <c r="F1" s="260"/>
      <c r="G1" s="260"/>
      <c r="H1" s="260"/>
      <c r="I1" s="260"/>
      <c r="J1" s="102"/>
    </row>
    <row r="2" spans="1:15" ht="23.25" customHeight="1" x14ac:dyDescent="0.2">
      <c r="A2" s="261" t="s">
        <v>23</v>
      </c>
      <c r="B2" s="260"/>
      <c r="C2" s="260"/>
      <c r="D2" s="260"/>
      <c r="E2" s="260"/>
      <c r="F2" s="260"/>
      <c r="G2" s="260"/>
      <c r="H2" s="260"/>
      <c r="I2" s="260"/>
      <c r="J2" s="102"/>
    </row>
    <row r="3" spans="1:15" ht="13.5" customHeight="1" x14ac:dyDescent="0.2">
      <c r="A3" s="262"/>
      <c r="B3" s="262"/>
      <c r="C3" s="262"/>
      <c r="D3" s="262"/>
      <c r="E3" s="262"/>
    </row>
    <row r="4" spans="1:15" s="84" customFormat="1" ht="30.75" customHeight="1" x14ac:dyDescent="0.25">
      <c r="A4" s="223" t="s">
        <v>0</v>
      </c>
      <c r="B4" s="263" t="s">
        <v>24</v>
      </c>
      <c r="C4" s="264"/>
      <c r="D4" s="264"/>
      <c r="E4" s="265"/>
      <c r="F4" s="263" t="s">
        <v>25</v>
      </c>
      <c r="G4" s="264"/>
      <c r="H4" s="264"/>
      <c r="I4" s="265"/>
      <c r="J4" s="103"/>
    </row>
    <row r="5" spans="1:15" s="84" customFormat="1" ht="23.25" customHeight="1" x14ac:dyDescent="0.25">
      <c r="A5" s="257"/>
      <c r="B5" s="219" t="s">
        <v>61</v>
      </c>
      <c r="C5" s="219" t="s">
        <v>62</v>
      </c>
      <c r="D5" s="221" t="s">
        <v>1</v>
      </c>
      <c r="E5" s="222"/>
      <c r="F5" s="219" t="s">
        <v>61</v>
      </c>
      <c r="G5" s="219" t="s">
        <v>62</v>
      </c>
      <c r="H5" s="221" t="s">
        <v>1</v>
      </c>
      <c r="I5" s="222"/>
      <c r="J5" s="104"/>
    </row>
    <row r="6" spans="1:15" s="84" customFormat="1" ht="36.75" customHeight="1" x14ac:dyDescent="0.25">
      <c r="A6" s="224"/>
      <c r="B6" s="220"/>
      <c r="C6" s="220"/>
      <c r="D6" s="5" t="s">
        <v>2</v>
      </c>
      <c r="E6" s="6" t="s">
        <v>37</v>
      </c>
      <c r="F6" s="220"/>
      <c r="G6" s="220"/>
      <c r="H6" s="5" t="s">
        <v>2</v>
      </c>
      <c r="I6" s="6" t="s">
        <v>33</v>
      </c>
      <c r="J6" s="105"/>
    </row>
    <row r="7" spans="1:15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5" s="97" customFormat="1" ht="30" customHeight="1" x14ac:dyDescent="0.25">
      <c r="A8" s="98" t="s">
        <v>44</v>
      </c>
      <c r="B8" s="125">
        <v>12725</v>
      </c>
      <c r="C8" s="125">
        <v>8143</v>
      </c>
      <c r="D8" s="132">
        <f t="shared" ref="D8:D14" si="0">C8/B8*100</f>
        <v>63.992141453831039</v>
      </c>
      <c r="E8" s="119">
        <f t="shared" ref="E8:E14" si="1">C8-B8</f>
        <v>-4582</v>
      </c>
      <c r="F8" s="125">
        <v>13873</v>
      </c>
      <c r="G8" s="125">
        <v>9984</v>
      </c>
      <c r="H8" s="132">
        <f t="shared" ref="H8" si="2">G8/F8*100</f>
        <v>71.967130397174373</v>
      </c>
      <c r="I8" s="119">
        <f t="shared" ref="I8" si="3">G8-F8</f>
        <v>-3889</v>
      </c>
      <c r="J8" s="107"/>
      <c r="N8" s="108"/>
      <c r="O8" s="108"/>
    </row>
    <row r="9" spans="1:15" s="84" customFormat="1" ht="30" customHeight="1" x14ac:dyDescent="0.25">
      <c r="A9" s="1" t="s">
        <v>81</v>
      </c>
      <c r="B9" s="125">
        <v>10532</v>
      </c>
      <c r="C9" s="125">
        <v>6034</v>
      </c>
      <c r="D9" s="132">
        <f t="shared" si="0"/>
        <v>57.292062286365365</v>
      </c>
      <c r="E9" s="119">
        <f t="shared" si="1"/>
        <v>-4498</v>
      </c>
      <c r="F9" s="125">
        <v>11926</v>
      </c>
      <c r="G9" s="125">
        <v>7613</v>
      </c>
      <c r="H9" s="132">
        <f t="shared" ref="H9:H14" si="4">G9/F9*100</f>
        <v>63.835317793057186</v>
      </c>
      <c r="I9" s="119">
        <f t="shared" ref="I9:I14" si="5">G9-F9</f>
        <v>-4313</v>
      </c>
      <c r="J9" s="107"/>
      <c r="N9" s="108"/>
      <c r="O9" s="108"/>
    </row>
    <row r="10" spans="1:15" s="84" customFormat="1" ht="30" customHeight="1" x14ac:dyDescent="0.25">
      <c r="A10" s="13" t="s">
        <v>74</v>
      </c>
      <c r="B10" s="125">
        <v>4297</v>
      </c>
      <c r="C10" s="125">
        <v>3889</v>
      </c>
      <c r="D10" s="132">
        <f t="shared" si="0"/>
        <v>90.505003490807539</v>
      </c>
      <c r="E10" s="119">
        <f t="shared" si="1"/>
        <v>-408</v>
      </c>
      <c r="F10" s="125">
        <v>4847</v>
      </c>
      <c r="G10" s="125">
        <v>4478</v>
      </c>
      <c r="H10" s="132">
        <f t="shared" si="4"/>
        <v>92.387043532081705</v>
      </c>
      <c r="I10" s="119">
        <f t="shared" si="5"/>
        <v>-369</v>
      </c>
      <c r="J10" s="107"/>
      <c r="N10" s="108"/>
      <c r="O10" s="108"/>
    </row>
    <row r="11" spans="1:15" s="84" customFormat="1" ht="30" customHeight="1" x14ac:dyDescent="0.25">
      <c r="A11" s="98" t="s">
        <v>30</v>
      </c>
      <c r="B11" s="125">
        <v>1055</v>
      </c>
      <c r="C11" s="125">
        <v>814</v>
      </c>
      <c r="D11" s="132">
        <f t="shared" si="0"/>
        <v>77.156398104265406</v>
      </c>
      <c r="E11" s="119">
        <f t="shared" si="1"/>
        <v>-241</v>
      </c>
      <c r="F11" s="125">
        <v>2095</v>
      </c>
      <c r="G11" s="125">
        <v>1254</v>
      </c>
      <c r="H11" s="132">
        <f t="shared" si="4"/>
        <v>59.856801909307876</v>
      </c>
      <c r="I11" s="119">
        <f t="shared" si="5"/>
        <v>-841</v>
      </c>
      <c r="J11" s="107"/>
      <c r="N11" s="108"/>
      <c r="O11" s="108"/>
    </row>
    <row r="12" spans="1:15" s="4" customFormat="1" ht="30" customHeight="1" x14ac:dyDescent="0.25">
      <c r="A12" s="14" t="s">
        <v>82</v>
      </c>
      <c r="B12" s="125">
        <v>5</v>
      </c>
      <c r="C12" s="125">
        <v>264</v>
      </c>
      <c r="D12" s="132" t="s">
        <v>88</v>
      </c>
      <c r="E12" s="119">
        <f>C12-B12</f>
        <v>259</v>
      </c>
      <c r="F12" s="125">
        <v>11</v>
      </c>
      <c r="G12" s="125">
        <v>209</v>
      </c>
      <c r="H12" s="132" t="s">
        <v>90</v>
      </c>
      <c r="I12" s="119">
        <f>G12-F12</f>
        <v>198</v>
      </c>
      <c r="J12" s="19"/>
    </row>
    <row r="13" spans="1:15" s="84" customFormat="1" ht="45.75" customHeight="1" x14ac:dyDescent="0.25">
      <c r="A13" s="98" t="s">
        <v>26</v>
      </c>
      <c r="B13" s="125">
        <v>111</v>
      </c>
      <c r="C13" s="125">
        <v>125</v>
      </c>
      <c r="D13" s="132">
        <f t="shared" si="0"/>
        <v>112.61261261261262</v>
      </c>
      <c r="E13" s="119">
        <f t="shared" si="1"/>
        <v>14</v>
      </c>
      <c r="F13" s="125">
        <v>120</v>
      </c>
      <c r="G13" s="125">
        <v>103</v>
      </c>
      <c r="H13" s="132">
        <f t="shared" si="4"/>
        <v>85.833333333333329</v>
      </c>
      <c r="I13" s="119">
        <f t="shared" si="5"/>
        <v>-17</v>
      </c>
      <c r="J13" s="107"/>
      <c r="N13" s="108"/>
      <c r="O13" s="108"/>
    </row>
    <row r="14" spans="1:15" s="84" customFormat="1" ht="49.5" customHeight="1" x14ac:dyDescent="0.25">
      <c r="A14" s="98" t="s">
        <v>31</v>
      </c>
      <c r="B14" s="125">
        <v>9950</v>
      </c>
      <c r="C14" s="125">
        <v>5568</v>
      </c>
      <c r="D14" s="132">
        <f t="shared" si="0"/>
        <v>55.959798994974875</v>
      </c>
      <c r="E14" s="119">
        <f t="shared" si="1"/>
        <v>-4382</v>
      </c>
      <c r="F14" s="125">
        <v>11391</v>
      </c>
      <c r="G14" s="125">
        <v>7148</v>
      </c>
      <c r="H14" s="132">
        <f t="shared" si="4"/>
        <v>62.751294881924323</v>
      </c>
      <c r="I14" s="119">
        <f t="shared" si="5"/>
        <v>-4243</v>
      </c>
      <c r="J14" s="107"/>
      <c r="N14" s="108"/>
      <c r="O14" s="108"/>
    </row>
    <row r="15" spans="1:15" s="84" customFormat="1" ht="12.75" customHeight="1" x14ac:dyDescent="0.25">
      <c r="A15" s="225" t="s">
        <v>4</v>
      </c>
      <c r="B15" s="226"/>
      <c r="C15" s="226"/>
      <c r="D15" s="226"/>
      <c r="E15" s="226"/>
      <c r="F15" s="226"/>
      <c r="G15" s="226"/>
      <c r="H15" s="226"/>
      <c r="I15" s="226"/>
      <c r="J15" s="109"/>
    </row>
    <row r="16" spans="1:15" s="84" customFormat="1" ht="18" customHeight="1" x14ac:dyDescent="0.25">
      <c r="A16" s="227"/>
      <c r="B16" s="228"/>
      <c r="C16" s="228"/>
      <c r="D16" s="228"/>
      <c r="E16" s="228"/>
      <c r="F16" s="228"/>
      <c r="G16" s="228"/>
      <c r="H16" s="228"/>
      <c r="I16" s="228"/>
      <c r="J16" s="109"/>
    </row>
    <row r="17" spans="1:10" s="84" customFormat="1" ht="20.25" customHeight="1" x14ac:dyDescent="0.25">
      <c r="A17" s="223" t="s">
        <v>0</v>
      </c>
      <c r="B17" s="229" t="s">
        <v>63</v>
      </c>
      <c r="C17" s="229" t="s">
        <v>64</v>
      </c>
      <c r="D17" s="221" t="s">
        <v>1</v>
      </c>
      <c r="E17" s="222"/>
      <c r="F17" s="229" t="s">
        <v>63</v>
      </c>
      <c r="G17" s="229" t="s">
        <v>64</v>
      </c>
      <c r="H17" s="221" t="s">
        <v>1</v>
      </c>
      <c r="I17" s="222"/>
      <c r="J17" s="104"/>
    </row>
    <row r="18" spans="1:10" ht="27" customHeight="1" x14ac:dyDescent="0.2">
      <c r="A18" s="224"/>
      <c r="B18" s="229"/>
      <c r="C18" s="229"/>
      <c r="D18" s="18" t="s">
        <v>2</v>
      </c>
      <c r="E18" s="6" t="s">
        <v>34</v>
      </c>
      <c r="F18" s="229"/>
      <c r="G18" s="229"/>
      <c r="H18" s="18" t="s">
        <v>2</v>
      </c>
      <c r="I18" s="6" t="s">
        <v>34</v>
      </c>
      <c r="J18" s="105"/>
    </row>
    <row r="19" spans="1:10" ht="30" customHeight="1" x14ac:dyDescent="0.2">
      <c r="A19" s="98" t="s">
        <v>44</v>
      </c>
      <c r="B19" s="118">
        <v>3350</v>
      </c>
      <c r="C19" s="118">
        <v>2102</v>
      </c>
      <c r="D19" s="139">
        <f t="shared" ref="D19" si="6">C19/B19*100</f>
        <v>62.746268656716417</v>
      </c>
      <c r="E19" s="140">
        <f t="shared" ref="E19" si="7">C19-B19</f>
        <v>-1248</v>
      </c>
      <c r="F19" s="126">
        <v>4067</v>
      </c>
      <c r="G19" s="126">
        <v>2987</v>
      </c>
      <c r="H19" s="148">
        <f t="shared" ref="H19" si="8">G19/F19*100</f>
        <v>73.444799606589626</v>
      </c>
      <c r="I19" s="149">
        <f t="shared" ref="I19" si="9">G19-F19</f>
        <v>-1080</v>
      </c>
      <c r="J19" s="110"/>
    </row>
    <row r="20" spans="1:10" ht="30" customHeight="1" x14ac:dyDescent="0.2">
      <c r="A20" s="1" t="s">
        <v>81</v>
      </c>
      <c r="B20" s="118">
        <v>3056</v>
      </c>
      <c r="C20" s="118">
        <v>1188</v>
      </c>
      <c r="D20" s="139">
        <f t="shared" ref="D20:D21" si="10">C20/B20*100</f>
        <v>38.874345549738223</v>
      </c>
      <c r="E20" s="140">
        <f t="shared" ref="E20:E21" si="11">C20-B20</f>
        <v>-1868</v>
      </c>
      <c r="F20" s="126">
        <v>3751</v>
      </c>
      <c r="G20" s="126">
        <v>2041</v>
      </c>
      <c r="H20" s="148">
        <f t="shared" ref="H20:H21" si="12">G20/F20*100</f>
        <v>54.412156758197817</v>
      </c>
      <c r="I20" s="149">
        <f t="shared" ref="I20:I21" si="13">G20-F20</f>
        <v>-1710</v>
      </c>
      <c r="J20" s="110"/>
    </row>
    <row r="21" spans="1:10" ht="30" customHeight="1" x14ac:dyDescent="0.2">
      <c r="A21" s="2" t="s">
        <v>32</v>
      </c>
      <c r="B21" s="118">
        <v>2729</v>
      </c>
      <c r="C21" s="118">
        <v>632</v>
      </c>
      <c r="D21" s="139">
        <f t="shared" si="10"/>
        <v>23.158666178087213</v>
      </c>
      <c r="E21" s="140">
        <f t="shared" si="11"/>
        <v>-2097</v>
      </c>
      <c r="F21" s="126">
        <v>3422</v>
      </c>
      <c r="G21" s="126">
        <v>1038</v>
      </c>
      <c r="H21" s="148">
        <f t="shared" si="12"/>
        <v>30.333138515488017</v>
      </c>
      <c r="I21" s="149">
        <f t="shared" si="13"/>
        <v>-2384</v>
      </c>
      <c r="J21" s="111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7086614173228347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topLeftCell="L1" zoomScale="90" zoomScaleNormal="80" zoomScaleSheetLayoutView="90" workbookViewId="0">
      <selection activeCell="S19" sqref="S19"/>
    </sheetView>
  </sheetViews>
  <sheetFormatPr defaultColWidth="9.140625" defaultRowHeight="15.75" x14ac:dyDescent="0.25"/>
  <cols>
    <col min="1" max="1" width="24.140625" style="83" customWidth="1"/>
    <col min="2" max="13" width="8.28515625" style="81" customWidth="1"/>
    <col min="14" max="15" width="9.7109375" style="81" customWidth="1"/>
    <col min="16" max="27" width="7.7109375" style="81" customWidth="1"/>
    <col min="28" max="30" width="7.7109375" style="82" customWidth="1"/>
    <col min="31" max="16384" width="9.140625" style="82"/>
  </cols>
  <sheetData>
    <row r="1" spans="1:34" s="64" customFormat="1" ht="20.45" customHeight="1" x14ac:dyDescent="0.3">
      <c r="A1" s="61"/>
      <c r="B1" s="266" t="s">
        <v>39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66" t="s">
        <v>72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47"/>
      <c r="O3" s="47"/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67.5" customHeight="1" x14ac:dyDescent="0.2">
      <c r="A4" s="267"/>
      <c r="B4" s="247" t="s">
        <v>45</v>
      </c>
      <c r="C4" s="248"/>
      <c r="D4" s="249"/>
      <c r="E4" s="270" t="s">
        <v>22</v>
      </c>
      <c r="F4" s="270"/>
      <c r="G4" s="270"/>
      <c r="H4" s="270" t="s">
        <v>79</v>
      </c>
      <c r="I4" s="270"/>
      <c r="J4" s="270"/>
      <c r="K4" s="270" t="s">
        <v>15</v>
      </c>
      <c r="L4" s="270"/>
      <c r="M4" s="270"/>
      <c r="N4" s="231" t="s">
        <v>83</v>
      </c>
      <c r="O4" s="233"/>
      <c r="P4" s="270" t="s">
        <v>20</v>
      </c>
      <c r="Q4" s="270"/>
      <c r="R4" s="270"/>
      <c r="S4" s="270" t="s">
        <v>10</v>
      </c>
      <c r="T4" s="270"/>
      <c r="U4" s="270"/>
      <c r="V4" s="271" t="s">
        <v>48</v>
      </c>
      <c r="W4" s="272"/>
      <c r="X4" s="273"/>
      <c r="Y4" s="270" t="s">
        <v>17</v>
      </c>
      <c r="Z4" s="270"/>
      <c r="AA4" s="270"/>
      <c r="AB4" s="269" t="s">
        <v>16</v>
      </c>
      <c r="AC4" s="269"/>
      <c r="AD4" s="269"/>
      <c r="AE4" s="71"/>
      <c r="AF4" s="72"/>
      <c r="AG4" s="72"/>
      <c r="AH4" s="72"/>
    </row>
    <row r="5" spans="1:34" s="74" customFormat="1" ht="25.15" customHeight="1" x14ac:dyDescent="0.2">
      <c r="A5" s="268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69" t="s">
        <v>43</v>
      </c>
      <c r="O5" s="169" t="s">
        <v>46</v>
      </c>
      <c r="P5" s="170" t="s">
        <v>43</v>
      </c>
      <c r="Q5" s="170" t="s">
        <v>46</v>
      </c>
      <c r="R5" s="177" t="s">
        <v>2</v>
      </c>
      <c r="S5" s="170" t="s">
        <v>43</v>
      </c>
      <c r="T5" s="170" t="s">
        <v>46</v>
      </c>
      <c r="U5" s="177" t="s">
        <v>2</v>
      </c>
      <c r="V5" s="170" t="s">
        <v>43</v>
      </c>
      <c r="W5" s="170" t="s">
        <v>46</v>
      </c>
      <c r="X5" s="177" t="s">
        <v>2</v>
      </c>
      <c r="Y5" s="170" t="s">
        <v>43</v>
      </c>
      <c r="Z5" s="170" t="s">
        <v>46</v>
      </c>
      <c r="AA5" s="177" t="s">
        <v>2</v>
      </c>
      <c r="AB5" s="170" t="s">
        <v>43</v>
      </c>
      <c r="AC5" s="170" t="s">
        <v>46</v>
      </c>
      <c r="AD5" s="177" t="s">
        <v>2</v>
      </c>
      <c r="AE5" s="88"/>
      <c r="AF5" s="89"/>
      <c r="AG5" s="89"/>
      <c r="AH5" s="89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2" customFormat="1" ht="22.5" customHeight="1" x14ac:dyDescent="0.25">
      <c r="A7" s="117" t="s">
        <v>35</v>
      </c>
      <c r="B7" s="154">
        <f>SUM(B8:B13)</f>
        <v>12725</v>
      </c>
      <c r="C7" s="154">
        <f>SUM(C8:C13)</f>
        <v>8143</v>
      </c>
      <c r="D7" s="155">
        <f>C7/B7*100</f>
        <v>63.992141453831039</v>
      </c>
      <c r="E7" s="154">
        <f>SUM(E8:E13)</f>
        <v>10532</v>
      </c>
      <c r="F7" s="154">
        <f>SUM(F8:F13)</f>
        <v>6034</v>
      </c>
      <c r="G7" s="155">
        <f t="shared" ref="G7:G8" si="0">F7/E7*100</f>
        <v>57.292062286365365</v>
      </c>
      <c r="H7" s="154">
        <f>SUM(H8:H13)</f>
        <v>4297</v>
      </c>
      <c r="I7" s="154">
        <f>SUM(I8:I13)</f>
        <v>3889</v>
      </c>
      <c r="J7" s="155">
        <f t="shared" ref="J7:J8" si="1">I7/H7*100</f>
        <v>90.505003490807539</v>
      </c>
      <c r="K7" s="154">
        <f>SUM(K8:K13)</f>
        <v>1055</v>
      </c>
      <c r="L7" s="154">
        <f>SUM(L8:L13)</f>
        <v>814</v>
      </c>
      <c r="M7" s="155">
        <f t="shared" ref="M7:M8" si="2">L7/K7*100</f>
        <v>77.156398104265406</v>
      </c>
      <c r="N7" s="133">
        <f>SUM(N8:N13)</f>
        <v>5</v>
      </c>
      <c r="O7" s="133">
        <f>SUM(O8:O13)</f>
        <v>264</v>
      </c>
      <c r="P7" s="154">
        <f>SUM(P8:P13)</f>
        <v>111</v>
      </c>
      <c r="Q7" s="154">
        <f>SUM(Q8:Q13)</f>
        <v>125</v>
      </c>
      <c r="R7" s="155">
        <f t="shared" ref="R7:R12" si="3">Q7/P7*100</f>
        <v>112.61261261261262</v>
      </c>
      <c r="S7" s="154">
        <f>SUM(S8:S13)</f>
        <v>9950</v>
      </c>
      <c r="T7" s="154">
        <f>SUM(T8:T13)</f>
        <v>5568</v>
      </c>
      <c r="U7" s="155">
        <f t="shared" ref="U7:U8" si="4">T7/S7*100</f>
        <v>55.959798994974875</v>
      </c>
      <c r="V7" s="154">
        <f>SUM(V8:V13)</f>
        <v>3350</v>
      </c>
      <c r="W7" s="154">
        <f>SUM(W8:W13)</f>
        <v>2102</v>
      </c>
      <c r="X7" s="155">
        <f>W7/V7*100</f>
        <v>62.746268656716417</v>
      </c>
      <c r="Y7" s="154">
        <f>SUM(Y8:Y13)</f>
        <v>3056</v>
      </c>
      <c r="Z7" s="154">
        <f>SUM(Z8:Z13)</f>
        <v>1188</v>
      </c>
      <c r="AA7" s="155">
        <f t="shared" ref="AA7:AA8" si="5">Z7/Y7*100</f>
        <v>38.874345549738223</v>
      </c>
      <c r="AB7" s="154">
        <f>SUM(AB8:AB13)</f>
        <v>2729</v>
      </c>
      <c r="AC7" s="154">
        <f>SUM(AC8:AC13)</f>
        <v>632</v>
      </c>
      <c r="AD7" s="155">
        <f t="shared" ref="AD7:AD8" si="6">AC7/AB7*100</f>
        <v>23.158666178087213</v>
      </c>
      <c r="AE7" s="160"/>
      <c r="AF7" s="161"/>
      <c r="AG7" s="161"/>
      <c r="AH7" s="161"/>
    </row>
    <row r="8" spans="1:34" s="81" customFormat="1" ht="48" customHeight="1" x14ac:dyDescent="0.25">
      <c r="A8" s="186" t="s">
        <v>51</v>
      </c>
      <c r="B8" s="150">
        <v>5946</v>
      </c>
      <c r="C8" s="196">
        <v>3290</v>
      </c>
      <c r="D8" s="155">
        <f t="shared" ref="D8" si="7">C8/B8*100</f>
        <v>55.331315169862094</v>
      </c>
      <c r="E8" s="131">
        <v>4894</v>
      </c>
      <c r="F8" s="131">
        <v>2425</v>
      </c>
      <c r="G8" s="155">
        <f t="shared" si="0"/>
        <v>49.550469963220266</v>
      </c>
      <c r="H8" s="151">
        <v>1497</v>
      </c>
      <c r="I8" s="197">
        <v>1328</v>
      </c>
      <c r="J8" s="155">
        <f t="shared" si="1"/>
        <v>88.710754843019373</v>
      </c>
      <c r="K8" s="131">
        <v>301</v>
      </c>
      <c r="L8" s="131">
        <v>232</v>
      </c>
      <c r="M8" s="155">
        <f t="shared" si="2"/>
        <v>77.076411960132901</v>
      </c>
      <c r="N8" s="213">
        <v>0</v>
      </c>
      <c r="O8" s="131">
        <v>125</v>
      </c>
      <c r="P8" s="131">
        <v>51</v>
      </c>
      <c r="Q8" s="131">
        <v>78</v>
      </c>
      <c r="R8" s="155">
        <f t="shared" si="3"/>
        <v>152.94117647058823</v>
      </c>
      <c r="S8" s="152">
        <v>4513</v>
      </c>
      <c r="T8" s="198">
        <v>2133</v>
      </c>
      <c r="U8" s="155">
        <f t="shared" si="4"/>
        <v>47.263461112342121</v>
      </c>
      <c r="V8" s="153">
        <v>1653</v>
      </c>
      <c r="W8" s="199">
        <v>897</v>
      </c>
      <c r="X8" s="155">
        <f t="shared" ref="X8" si="8">W8/V8*100</f>
        <v>54.264972776769504</v>
      </c>
      <c r="Y8" s="141">
        <v>1524</v>
      </c>
      <c r="Z8" s="127">
        <v>459</v>
      </c>
      <c r="AA8" s="155">
        <f t="shared" si="5"/>
        <v>30.118110236220474</v>
      </c>
      <c r="AB8" s="143">
        <v>1353</v>
      </c>
      <c r="AC8" s="127">
        <v>251</v>
      </c>
      <c r="AD8" s="155">
        <f t="shared" si="6"/>
        <v>18.551367331855136</v>
      </c>
      <c r="AE8" s="79"/>
      <c r="AF8" s="80"/>
      <c r="AG8" s="80"/>
      <c r="AH8" s="80"/>
    </row>
    <row r="9" spans="1:34" s="81" customFormat="1" ht="48" customHeight="1" x14ac:dyDescent="0.25">
      <c r="A9" s="186" t="s">
        <v>50</v>
      </c>
      <c r="B9" s="150">
        <v>234</v>
      </c>
      <c r="C9" s="196">
        <v>197</v>
      </c>
      <c r="D9" s="155">
        <f>C9/B9*100</f>
        <v>84.188034188034194</v>
      </c>
      <c r="E9" s="131">
        <v>196</v>
      </c>
      <c r="F9" s="131">
        <v>162</v>
      </c>
      <c r="G9" s="155">
        <f>F9/E9*100</f>
        <v>82.653061224489804</v>
      </c>
      <c r="H9" s="151">
        <v>132</v>
      </c>
      <c r="I9" s="197">
        <v>115</v>
      </c>
      <c r="J9" s="155">
        <f>I9/H9*100</f>
        <v>87.121212121212125</v>
      </c>
      <c r="K9" s="131">
        <v>50</v>
      </c>
      <c r="L9" s="131">
        <v>46</v>
      </c>
      <c r="M9" s="155">
        <f>L9/K9*100</f>
        <v>92</v>
      </c>
      <c r="N9" s="213">
        <v>0</v>
      </c>
      <c r="O9" s="131">
        <v>3</v>
      </c>
      <c r="P9" s="131">
        <v>0</v>
      </c>
      <c r="Q9" s="131">
        <v>0</v>
      </c>
      <c r="R9" s="155" t="s">
        <v>42</v>
      </c>
      <c r="S9" s="152">
        <v>178</v>
      </c>
      <c r="T9" s="198">
        <v>158</v>
      </c>
      <c r="U9" s="155">
        <f>T9/S9*100</f>
        <v>88.764044943820224</v>
      </c>
      <c r="V9" s="153">
        <v>81</v>
      </c>
      <c r="W9" s="199">
        <v>59</v>
      </c>
      <c r="X9" s="155">
        <f>W9/V9*100</f>
        <v>72.839506172839506</v>
      </c>
      <c r="Y9" s="141">
        <v>76</v>
      </c>
      <c r="Z9" s="127">
        <v>43</v>
      </c>
      <c r="AA9" s="155">
        <f>Z9/Y9*100</f>
        <v>56.578947368421048</v>
      </c>
      <c r="AB9" s="144">
        <v>74</v>
      </c>
      <c r="AC9" s="127">
        <v>30</v>
      </c>
      <c r="AD9" s="155">
        <f>AC9/AB9*100</f>
        <v>40.54054054054054</v>
      </c>
      <c r="AE9" s="79"/>
      <c r="AF9" s="80"/>
      <c r="AG9" s="80"/>
      <c r="AH9" s="80"/>
    </row>
    <row r="10" spans="1:34" s="81" customFormat="1" ht="48" customHeight="1" x14ac:dyDescent="0.25">
      <c r="A10" s="186" t="s">
        <v>54</v>
      </c>
      <c r="B10" s="150">
        <v>300</v>
      </c>
      <c r="C10" s="196">
        <v>222</v>
      </c>
      <c r="D10" s="155">
        <f>C10/B10*100</f>
        <v>74</v>
      </c>
      <c r="E10" s="131">
        <v>244</v>
      </c>
      <c r="F10" s="131">
        <v>148</v>
      </c>
      <c r="G10" s="155">
        <f>F10/E10*100</f>
        <v>60.655737704918032</v>
      </c>
      <c r="H10" s="151">
        <v>115</v>
      </c>
      <c r="I10" s="197">
        <v>132</v>
      </c>
      <c r="J10" s="155">
        <f>I10/H10*100</f>
        <v>114.78260869565217</v>
      </c>
      <c r="K10" s="131">
        <v>30</v>
      </c>
      <c r="L10" s="131">
        <v>21</v>
      </c>
      <c r="M10" s="155">
        <f>L10/K10*100</f>
        <v>70</v>
      </c>
      <c r="N10" s="213">
        <v>0</v>
      </c>
      <c r="O10" s="131">
        <v>7</v>
      </c>
      <c r="P10" s="131">
        <v>0</v>
      </c>
      <c r="Q10" s="131">
        <v>0</v>
      </c>
      <c r="R10" s="155" t="s">
        <v>42</v>
      </c>
      <c r="S10" s="152">
        <v>231</v>
      </c>
      <c r="T10" s="198">
        <v>140</v>
      </c>
      <c r="U10" s="155">
        <f>T10/S10*100</f>
        <v>60.606060606060609</v>
      </c>
      <c r="V10" s="153">
        <v>80</v>
      </c>
      <c r="W10" s="199">
        <v>82</v>
      </c>
      <c r="X10" s="155">
        <f>W10/V10*100</f>
        <v>102.49999999999999</v>
      </c>
      <c r="Y10" s="141">
        <v>68</v>
      </c>
      <c r="Z10" s="127">
        <v>43</v>
      </c>
      <c r="AA10" s="155">
        <f>Z10/Y10*100</f>
        <v>63.235294117647058</v>
      </c>
      <c r="AB10" s="144">
        <v>61</v>
      </c>
      <c r="AC10" s="127">
        <v>16</v>
      </c>
      <c r="AD10" s="155">
        <f>AC10/AB10*100</f>
        <v>26.229508196721312</v>
      </c>
      <c r="AE10" s="79"/>
      <c r="AF10" s="80"/>
      <c r="AG10" s="80"/>
      <c r="AH10" s="80"/>
    </row>
    <row r="11" spans="1:34" s="81" customFormat="1" ht="48" customHeight="1" x14ac:dyDescent="0.25">
      <c r="A11" s="186" t="s">
        <v>55</v>
      </c>
      <c r="B11" s="150">
        <v>1078</v>
      </c>
      <c r="C11" s="196">
        <v>615</v>
      </c>
      <c r="D11" s="155">
        <f>C11/B11*100</f>
        <v>57.050092764378476</v>
      </c>
      <c r="E11" s="131">
        <v>866</v>
      </c>
      <c r="F11" s="131">
        <v>467</v>
      </c>
      <c r="G11" s="155">
        <f>F11/E11*100</f>
        <v>53.926096997690529</v>
      </c>
      <c r="H11" s="151">
        <v>436</v>
      </c>
      <c r="I11" s="197">
        <v>348</v>
      </c>
      <c r="J11" s="155">
        <f>I11/H11*100</f>
        <v>79.816513761467888</v>
      </c>
      <c r="K11" s="131">
        <v>122</v>
      </c>
      <c r="L11" s="131">
        <v>100</v>
      </c>
      <c r="M11" s="155">
        <f>L11/K11*100</f>
        <v>81.967213114754102</v>
      </c>
      <c r="N11" s="213">
        <v>0</v>
      </c>
      <c r="O11" s="131">
        <v>22</v>
      </c>
      <c r="P11" s="131">
        <v>0</v>
      </c>
      <c r="Q11" s="131">
        <v>0</v>
      </c>
      <c r="R11" s="155" t="s">
        <v>42</v>
      </c>
      <c r="S11" s="152">
        <v>836</v>
      </c>
      <c r="T11" s="198">
        <v>444</v>
      </c>
      <c r="U11" s="155">
        <f>T11/S11*100</f>
        <v>53.110047846889955</v>
      </c>
      <c r="V11" s="153">
        <v>282</v>
      </c>
      <c r="W11" s="199">
        <v>162</v>
      </c>
      <c r="X11" s="155">
        <f>W11/V11*100</f>
        <v>57.446808510638306</v>
      </c>
      <c r="Y11" s="141">
        <v>225</v>
      </c>
      <c r="Z11" s="127">
        <v>87</v>
      </c>
      <c r="AA11" s="155">
        <f>Z11/Y11*100</f>
        <v>38.666666666666664</v>
      </c>
      <c r="AB11" s="143">
        <v>209</v>
      </c>
      <c r="AC11" s="127">
        <v>46</v>
      </c>
      <c r="AD11" s="155">
        <f>AC11/AB11*100</f>
        <v>22.009569377990431</v>
      </c>
      <c r="AE11" s="79"/>
      <c r="AF11" s="80"/>
      <c r="AG11" s="80"/>
      <c r="AH11" s="80"/>
    </row>
    <row r="12" spans="1:34" s="81" customFormat="1" ht="48" customHeight="1" x14ac:dyDescent="0.25">
      <c r="A12" s="186" t="s">
        <v>52</v>
      </c>
      <c r="B12" s="150">
        <v>3243</v>
      </c>
      <c r="C12" s="196">
        <v>2414</v>
      </c>
      <c r="D12" s="155">
        <f>C12/B12*100</f>
        <v>74.437249460376194</v>
      </c>
      <c r="E12" s="131">
        <v>2657</v>
      </c>
      <c r="F12" s="131">
        <v>1755</v>
      </c>
      <c r="G12" s="155">
        <f>F12/E12*100</f>
        <v>66.051938276251406</v>
      </c>
      <c r="H12" s="151">
        <v>1361</v>
      </c>
      <c r="I12" s="197">
        <v>1261</v>
      </c>
      <c r="J12" s="155">
        <f>I12/H12*100</f>
        <v>92.652461425422487</v>
      </c>
      <c r="K12" s="131">
        <v>361</v>
      </c>
      <c r="L12" s="131">
        <v>241</v>
      </c>
      <c r="M12" s="155">
        <f>L12/K12*100</f>
        <v>66.7590027700831</v>
      </c>
      <c r="N12" s="213">
        <v>0</v>
      </c>
      <c r="O12" s="131">
        <v>58</v>
      </c>
      <c r="P12" s="131">
        <v>54</v>
      </c>
      <c r="Q12" s="131">
        <v>28</v>
      </c>
      <c r="R12" s="155">
        <f t="shared" si="3"/>
        <v>51.851851851851848</v>
      </c>
      <c r="S12" s="152">
        <v>2548</v>
      </c>
      <c r="T12" s="198">
        <v>1670</v>
      </c>
      <c r="U12" s="155">
        <f>T12/S12*100</f>
        <v>65.541601255886974</v>
      </c>
      <c r="V12" s="153">
        <v>733</v>
      </c>
      <c r="W12" s="199">
        <v>584</v>
      </c>
      <c r="X12" s="155">
        <f>W12/V12*100</f>
        <v>79.672578444747614</v>
      </c>
      <c r="Y12" s="141">
        <v>657</v>
      </c>
      <c r="Z12" s="127">
        <v>305</v>
      </c>
      <c r="AA12" s="155">
        <f>Z12/Y12*100</f>
        <v>46.423135464231351</v>
      </c>
      <c r="AB12" s="143">
        <v>581</v>
      </c>
      <c r="AC12" s="127">
        <v>170</v>
      </c>
      <c r="AD12" s="155">
        <f>AC12/AB12*100</f>
        <v>29.259896729776248</v>
      </c>
      <c r="AE12" s="79"/>
      <c r="AF12" s="80"/>
      <c r="AG12" s="80"/>
      <c r="AH12" s="80"/>
    </row>
    <row r="13" spans="1:34" s="81" customFormat="1" ht="48" customHeight="1" x14ac:dyDescent="0.25">
      <c r="A13" s="186" t="s">
        <v>53</v>
      </c>
      <c r="B13" s="150">
        <v>1924</v>
      </c>
      <c r="C13" s="196">
        <v>1405</v>
      </c>
      <c r="D13" s="155">
        <f>C13/B13*100</f>
        <v>73.024948024948017</v>
      </c>
      <c r="E13" s="131">
        <v>1675</v>
      </c>
      <c r="F13" s="131">
        <v>1077</v>
      </c>
      <c r="G13" s="155">
        <f>F13/E13*100</f>
        <v>64.298507462686572</v>
      </c>
      <c r="H13" s="151">
        <v>756</v>
      </c>
      <c r="I13" s="197">
        <v>705</v>
      </c>
      <c r="J13" s="155">
        <f>I13/H13*100</f>
        <v>93.253968253968253</v>
      </c>
      <c r="K13" s="131">
        <v>191</v>
      </c>
      <c r="L13" s="131">
        <v>174</v>
      </c>
      <c r="M13" s="155">
        <f>L13/K13*100</f>
        <v>91.099476439790578</v>
      </c>
      <c r="N13" s="213">
        <v>5</v>
      </c>
      <c r="O13" s="131">
        <v>49</v>
      </c>
      <c r="P13" s="131">
        <v>6</v>
      </c>
      <c r="Q13" s="131">
        <v>19</v>
      </c>
      <c r="R13" s="155" t="s">
        <v>89</v>
      </c>
      <c r="S13" s="152">
        <v>1644</v>
      </c>
      <c r="T13" s="198">
        <v>1023</v>
      </c>
      <c r="U13" s="155">
        <f>T13/S13*100</f>
        <v>62.226277372262771</v>
      </c>
      <c r="V13" s="153">
        <v>521</v>
      </c>
      <c r="W13" s="199">
        <v>318</v>
      </c>
      <c r="X13" s="155">
        <f>W13/V13*100</f>
        <v>61.036468330134355</v>
      </c>
      <c r="Y13" s="141">
        <v>506</v>
      </c>
      <c r="Z13" s="127">
        <v>251</v>
      </c>
      <c r="AA13" s="155">
        <f>Z13/Y13*100</f>
        <v>49.604743083003953</v>
      </c>
      <c r="AB13" s="143">
        <v>451</v>
      </c>
      <c r="AC13" s="127">
        <v>119</v>
      </c>
      <c r="AD13" s="155">
        <f>AC13/AB13*100</f>
        <v>26.385809312638582</v>
      </c>
      <c r="AE13" s="79"/>
      <c r="AF13" s="80"/>
      <c r="AG13" s="80"/>
      <c r="AH13" s="80"/>
    </row>
    <row r="14" spans="1:34" x14ac:dyDescent="0.25">
      <c r="C14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topLeftCell="H1" zoomScale="90" zoomScaleNormal="80" zoomScaleSheetLayoutView="90" workbookViewId="0">
      <selection activeCell="W7" sqref="W7"/>
    </sheetView>
  </sheetViews>
  <sheetFormatPr defaultColWidth="9.140625" defaultRowHeight="15.75" x14ac:dyDescent="0.25"/>
  <cols>
    <col min="1" max="1" width="26" style="83" customWidth="1"/>
    <col min="2" max="13" width="8.28515625" style="81" customWidth="1"/>
    <col min="14" max="14" width="9.7109375" style="81" customWidth="1"/>
    <col min="15" max="15" width="8.28515625" style="81" customWidth="1"/>
    <col min="16" max="27" width="7.7109375" style="81" customWidth="1"/>
    <col min="28" max="30" width="7.7109375" style="82" customWidth="1"/>
    <col min="31" max="32" width="8.7109375" style="82" customWidth="1"/>
    <col min="33" max="16384" width="9.140625" style="82"/>
  </cols>
  <sheetData>
    <row r="1" spans="1:34" s="64" customFormat="1" ht="20.45" customHeight="1" x14ac:dyDescent="0.3">
      <c r="A1" s="61"/>
      <c r="B1" s="266" t="s">
        <v>41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66" t="s">
        <v>73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72" customHeight="1" x14ac:dyDescent="0.2">
      <c r="A4" s="274"/>
      <c r="B4" s="247" t="s">
        <v>49</v>
      </c>
      <c r="C4" s="248"/>
      <c r="D4" s="249"/>
      <c r="E4" s="270" t="s">
        <v>22</v>
      </c>
      <c r="F4" s="270"/>
      <c r="G4" s="270"/>
      <c r="H4" s="270" t="s">
        <v>79</v>
      </c>
      <c r="I4" s="270"/>
      <c r="J4" s="270"/>
      <c r="K4" s="270" t="s">
        <v>15</v>
      </c>
      <c r="L4" s="270"/>
      <c r="M4" s="270"/>
      <c r="N4" s="231" t="s">
        <v>83</v>
      </c>
      <c r="O4" s="233"/>
      <c r="P4" s="270" t="s">
        <v>20</v>
      </c>
      <c r="Q4" s="270"/>
      <c r="R4" s="270"/>
      <c r="S4" s="270" t="s">
        <v>10</v>
      </c>
      <c r="T4" s="270"/>
      <c r="U4" s="270"/>
      <c r="V4" s="271" t="s">
        <v>48</v>
      </c>
      <c r="W4" s="272"/>
      <c r="X4" s="273"/>
      <c r="Y4" s="270" t="s">
        <v>17</v>
      </c>
      <c r="Z4" s="270"/>
      <c r="AA4" s="270"/>
      <c r="AB4" s="269" t="s">
        <v>16</v>
      </c>
      <c r="AC4" s="269"/>
      <c r="AD4" s="269"/>
      <c r="AE4" s="71"/>
      <c r="AF4" s="72"/>
      <c r="AG4" s="72"/>
      <c r="AH4" s="72"/>
    </row>
    <row r="5" spans="1:34" s="182" customFormat="1" ht="25.15" customHeight="1" x14ac:dyDescent="0.25">
      <c r="A5" s="274"/>
      <c r="B5" s="178" t="s">
        <v>43</v>
      </c>
      <c r="C5" s="178" t="s">
        <v>46</v>
      </c>
      <c r="D5" s="179" t="s">
        <v>2</v>
      </c>
      <c r="E5" s="178" t="s">
        <v>43</v>
      </c>
      <c r="F5" s="178" t="s">
        <v>46</v>
      </c>
      <c r="G5" s="179" t="s">
        <v>2</v>
      </c>
      <c r="H5" s="178" t="s">
        <v>43</v>
      </c>
      <c r="I5" s="178" t="s">
        <v>46</v>
      </c>
      <c r="J5" s="179" t="s">
        <v>2</v>
      </c>
      <c r="K5" s="178" t="s">
        <v>43</v>
      </c>
      <c r="L5" s="178" t="s">
        <v>46</v>
      </c>
      <c r="M5" s="179" t="s">
        <v>2</v>
      </c>
      <c r="N5" s="169" t="s">
        <v>43</v>
      </c>
      <c r="O5" s="169" t="s">
        <v>46</v>
      </c>
      <c r="P5" s="178" t="s">
        <v>43</v>
      </c>
      <c r="Q5" s="178" t="s">
        <v>46</v>
      </c>
      <c r="R5" s="179" t="s">
        <v>2</v>
      </c>
      <c r="S5" s="178" t="s">
        <v>43</v>
      </c>
      <c r="T5" s="178" t="s">
        <v>46</v>
      </c>
      <c r="U5" s="179" t="s">
        <v>2</v>
      </c>
      <c r="V5" s="178" t="s">
        <v>43</v>
      </c>
      <c r="W5" s="178" t="s">
        <v>46</v>
      </c>
      <c r="X5" s="179" t="s">
        <v>2</v>
      </c>
      <c r="Y5" s="178" t="s">
        <v>43</v>
      </c>
      <c r="Z5" s="178" t="s">
        <v>46</v>
      </c>
      <c r="AA5" s="179" t="s">
        <v>2</v>
      </c>
      <c r="AB5" s="178" t="s">
        <v>43</v>
      </c>
      <c r="AC5" s="178" t="s">
        <v>46</v>
      </c>
      <c r="AD5" s="179" t="s">
        <v>2</v>
      </c>
      <c r="AE5" s="180"/>
      <c r="AF5" s="181"/>
      <c r="AG5" s="181"/>
      <c r="AH5" s="181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2" customFormat="1" ht="17.25" customHeight="1" x14ac:dyDescent="0.25">
      <c r="A7" s="117" t="s">
        <v>35</v>
      </c>
      <c r="B7" s="154">
        <f>SUM(B8:B13)</f>
        <v>13873</v>
      </c>
      <c r="C7" s="154">
        <f>SUM(C8:C13)</f>
        <v>9984</v>
      </c>
      <c r="D7" s="155">
        <f>C7/B7*100</f>
        <v>71.967130397174373</v>
      </c>
      <c r="E7" s="154">
        <f>SUM(E8:E13)</f>
        <v>11926</v>
      </c>
      <c r="F7" s="154">
        <f>SUM(F8:F13)</f>
        <v>7613</v>
      </c>
      <c r="G7" s="155">
        <f t="shared" ref="G7:G8" si="0">F7/E7*100</f>
        <v>63.835317793057186</v>
      </c>
      <c r="H7" s="154">
        <f>SUM(H8:H13)</f>
        <v>4847</v>
      </c>
      <c r="I7" s="154">
        <f>SUM(I8:I13)</f>
        <v>4478</v>
      </c>
      <c r="J7" s="155">
        <f t="shared" ref="J7:J8" si="1">I7/H7*100</f>
        <v>92.387043532081705</v>
      </c>
      <c r="K7" s="154">
        <f>SUM(K8:K13)</f>
        <v>2095</v>
      </c>
      <c r="L7" s="154">
        <f>SUM(L8:L13)</f>
        <v>1254</v>
      </c>
      <c r="M7" s="155">
        <f t="shared" ref="M7:M8" si="2">L7/K7*100</f>
        <v>59.856801909307876</v>
      </c>
      <c r="N7" s="154">
        <f>SUM(N8:N13)</f>
        <v>11</v>
      </c>
      <c r="O7" s="154">
        <f>SUM(O8:O13)</f>
        <v>209</v>
      </c>
      <c r="P7" s="154">
        <f>SUM(P8:P13)</f>
        <v>120</v>
      </c>
      <c r="Q7" s="154">
        <f>SUM(Q8:Q13)</f>
        <v>103</v>
      </c>
      <c r="R7" s="155">
        <f t="shared" ref="R7" si="3">Q7/P7*100</f>
        <v>85.833333333333329</v>
      </c>
      <c r="S7" s="154">
        <f>SUM(S8:S13)</f>
        <v>11391</v>
      </c>
      <c r="T7" s="154">
        <f>SUM(T8:T13)</f>
        <v>7148</v>
      </c>
      <c r="U7" s="155">
        <f t="shared" ref="U7:U8" si="4">T7/S7*100</f>
        <v>62.751294881924323</v>
      </c>
      <c r="V7" s="154">
        <f>SUM(V8:V13)</f>
        <v>4067</v>
      </c>
      <c r="W7" s="154">
        <f>SUM(W8:W13)</f>
        <v>2987</v>
      </c>
      <c r="X7" s="155">
        <f>W7/V7*100</f>
        <v>73.444799606589626</v>
      </c>
      <c r="Y7" s="154">
        <f>SUM(Y8:Y13)</f>
        <v>3751</v>
      </c>
      <c r="Z7" s="154">
        <f>SUM(Z8:Z13)</f>
        <v>2041</v>
      </c>
      <c r="AA7" s="155">
        <f t="shared" ref="AA7:AA8" si="5">Z7/Y7*100</f>
        <v>54.412156758197817</v>
      </c>
      <c r="AB7" s="154">
        <f>SUM(AB8:AB13)</f>
        <v>3422</v>
      </c>
      <c r="AC7" s="154">
        <f>SUM(AC8:AC13)</f>
        <v>1038</v>
      </c>
      <c r="AD7" s="155">
        <f t="shared" ref="AD7:AD8" si="6">AC7/AB7*100</f>
        <v>30.333138515488017</v>
      </c>
      <c r="AE7" s="160"/>
      <c r="AF7" s="161"/>
      <c r="AG7" s="161"/>
      <c r="AH7" s="161"/>
    </row>
    <row r="8" spans="1:34" s="81" customFormat="1" ht="48" customHeight="1" x14ac:dyDescent="0.25">
      <c r="A8" s="186" t="s">
        <v>51</v>
      </c>
      <c r="B8" s="141">
        <v>4376</v>
      </c>
      <c r="C8" s="127">
        <v>2811</v>
      </c>
      <c r="D8" s="155">
        <f t="shared" ref="D8" si="7">C8/B8*100</f>
        <v>64.236745886654475</v>
      </c>
      <c r="E8" s="141">
        <v>3779</v>
      </c>
      <c r="F8" s="127">
        <v>2103</v>
      </c>
      <c r="G8" s="155">
        <f t="shared" si="0"/>
        <v>55.649642762635622</v>
      </c>
      <c r="H8" s="141">
        <v>1136</v>
      </c>
      <c r="I8" s="127">
        <v>1058</v>
      </c>
      <c r="J8" s="155">
        <f t="shared" si="1"/>
        <v>93.133802816901408</v>
      </c>
      <c r="K8" s="141">
        <v>490</v>
      </c>
      <c r="L8" s="127">
        <v>256</v>
      </c>
      <c r="M8" s="155">
        <f t="shared" si="2"/>
        <v>52.244897959183675</v>
      </c>
      <c r="N8" s="214">
        <v>0</v>
      </c>
      <c r="O8" s="127">
        <v>64</v>
      </c>
      <c r="P8" s="141">
        <v>27</v>
      </c>
      <c r="Q8" s="127">
        <v>30</v>
      </c>
      <c r="R8" s="155">
        <f>Q8/P8*100</f>
        <v>111.11111111111111</v>
      </c>
      <c r="S8" s="141">
        <v>3530</v>
      </c>
      <c r="T8" s="127">
        <v>1929</v>
      </c>
      <c r="U8" s="155">
        <f t="shared" si="4"/>
        <v>54.645892351274782</v>
      </c>
      <c r="V8" s="141">
        <v>1249</v>
      </c>
      <c r="W8" s="127">
        <v>815</v>
      </c>
      <c r="X8" s="155">
        <f t="shared" ref="X8" si="8">W8/V8*100</f>
        <v>65.252201761409125</v>
      </c>
      <c r="Y8" s="141">
        <v>1164</v>
      </c>
      <c r="Z8" s="127">
        <v>511</v>
      </c>
      <c r="AA8" s="155">
        <f t="shared" si="5"/>
        <v>43.900343642611681</v>
      </c>
      <c r="AB8" s="141">
        <v>1049</v>
      </c>
      <c r="AC8" s="127">
        <v>302</v>
      </c>
      <c r="AD8" s="155">
        <f t="shared" si="6"/>
        <v>28.789323164918972</v>
      </c>
      <c r="AE8" s="79"/>
      <c r="AF8" s="80"/>
      <c r="AG8" s="80"/>
      <c r="AH8" s="80"/>
    </row>
    <row r="9" spans="1:34" s="81" customFormat="1" ht="48" customHeight="1" x14ac:dyDescent="0.25">
      <c r="A9" s="186" t="s">
        <v>50</v>
      </c>
      <c r="B9" s="141">
        <v>709</v>
      </c>
      <c r="C9" s="127">
        <v>511</v>
      </c>
      <c r="D9" s="155">
        <f>C9/B9*100</f>
        <v>72.073342736248236</v>
      </c>
      <c r="E9" s="141">
        <v>624</v>
      </c>
      <c r="F9" s="127">
        <v>424</v>
      </c>
      <c r="G9" s="155">
        <f>F9/E9*100</f>
        <v>67.948717948717956</v>
      </c>
      <c r="H9" s="141">
        <v>254</v>
      </c>
      <c r="I9" s="127">
        <v>205</v>
      </c>
      <c r="J9" s="155">
        <f>I9/H9*100</f>
        <v>80.70866141732283</v>
      </c>
      <c r="K9" s="141">
        <v>169</v>
      </c>
      <c r="L9" s="127">
        <v>114</v>
      </c>
      <c r="M9" s="155">
        <f>L9/K9*100</f>
        <v>67.455621301775153</v>
      </c>
      <c r="N9" s="214">
        <v>0</v>
      </c>
      <c r="O9" s="127">
        <v>5</v>
      </c>
      <c r="P9" s="141">
        <v>0</v>
      </c>
      <c r="Q9" s="127">
        <v>0</v>
      </c>
      <c r="R9" s="155" t="s">
        <v>42</v>
      </c>
      <c r="S9" s="141">
        <v>581</v>
      </c>
      <c r="T9" s="127">
        <v>419</v>
      </c>
      <c r="U9" s="155">
        <f>T9/S9*100</f>
        <v>72.117039586919105</v>
      </c>
      <c r="V9" s="141">
        <v>244</v>
      </c>
      <c r="W9" s="127">
        <v>195</v>
      </c>
      <c r="X9" s="155">
        <f>W9/V9*100</f>
        <v>79.918032786885249</v>
      </c>
      <c r="Y9" s="141">
        <v>233</v>
      </c>
      <c r="Z9" s="127">
        <v>166</v>
      </c>
      <c r="AA9" s="155">
        <f>Z9/Y9*100</f>
        <v>71.24463519313305</v>
      </c>
      <c r="AB9" s="141">
        <v>224</v>
      </c>
      <c r="AC9" s="127">
        <v>76</v>
      </c>
      <c r="AD9" s="155">
        <f>AC9/AB9*100</f>
        <v>33.928571428571431</v>
      </c>
      <c r="AE9" s="79"/>
      <c r="AF9" s="80"/>
      <c r="AG9" s="80"/>
      <c r="AH9" s="80"/>
    </row>
    <row r="10" spans="1:34" s="81" customFormat="1" ht="48" customHeight="1" x14ac:dyDescent="0.25">
      <c r="A10" s="186" t="s">
        <v>54</v>
      </c>
      <c r="B10" s="141">
        <v>1372</v>
      </c>
      <c r="C10" s="127">
        <v>1113</v>
      </c>
      <c r="D10" s="155">
        <f>C10/B10*100</f>
        <v>81.122448979591837</v>
      </c>
      <c r="E10" s="141">
        <v>1248</v>
      </c>
      <c r="F10" s="127">
        <v>890</v>
      </c>
      <c r="G10" s="155">
        <f>F10/E10*100</f>
        <v>71.314102564102569</v>
      </c>
      <c r="H10" s="141">
        <v>479</v>
      </c>
      <c r="I10" s="127">
        <v>418</v>
      </c>
      <c r="J10" s="155">
        <f>I10/H10*100</f>
        <v>87.265135699373701</v>
      </c>
      <c r="K10" s="141">
        <v>276</v>
      </c>
      <c r="L10" s="127">
        <v>144</v>
      </c>
      <c r="M10" s="155">
        <f>L10/K10*100</f>
        <v>52.173913043478258</v>
      </c>
      <c r="N10" s="214">
        <v>0</v>
      </c>
      <c r="O10" s="127">
        <v>18</v>
      </c>
      <c r="P10" s="141">
        <v>2</v>
      </c>
      <c r="Q10" s="127">
        <v>17</v>
      </c>
      <c r="R10" s="155" t="s">
        <v>91</v>
      </c>
      <c r="S10" s="141">
        <v>1203</v>
      </c>
      <c r="T10" s="127">
        <v>837</v>
      </c>
      <c r="U10" s="155">
        <f>T10/S10*100</f>
        <v>69.576059850374065</v>
      </c>
      <c r="V10" s="141">
        <v>434</v>
      </c>
      <c r="W10" s="127">
        <v>425</v>
      </c>
      <c r="X10" s="155">
        <f>W10/V10*100</f>
        <v>97.926267281105993</v>
      </c>
      <c r="Y10" s="141">
        <v>392</v>
      </c>
      <c r="Z10" s="127">
        <v>309</v>
      </c>
      <c r="AA10" s="155">
        <f>Z10/Y10*100</f>
        <v>78.826530612244895</v>
      </c>
      <c r="AB10" s="141">
        <v>376</v>
      </c>
      <c r="AC10" s="127">
        <v>114</v>
      </c>
      <c r="AD10" s="155">
        <f>AC10/AB10*100</f>
        <v>30.319148936170215</v>
      </c>
      <c r="AE10" s="79"/>
      <c r="AF10" s="80"/>
      <c r="AG10" s="80"/>
      <c r="AH10" s="80"/>
    </row>
    <row r="11" spans="1:34" s="81" customFormat="1" ht="48" customHeight="1" x14ac:dyDescent="0.25">
      <c r="A11" s="186" t="s">
        <v>55</v>
      </c>
      <c r="B11" s="141">
        <v>1550</v>
      </c>
      <c r="C11" s="127">
        <v>999</v>
      </c>
      <c r="D11" s="155">
        <f>C11/B11*100</f>
        <v>64.451612903225808</v>
      </c>
      <c r="E11" s="141">
        <v>1212</v>
      </c>
      <c r="F11" s="127">
        <v>724</v>
      </c>
      <c r="G11" s="155">
        <f>F11/E11*100</f>
        <v>59.735973597359738</v>
      </c>
      <c r="H11" s="141">
        <v>566</v>
      </c>
      <c r="I11" s="127">
        <v>512</v>
      </c>
      <c r="J11" s="155">
        <f>I11/H11*100</f>
        <v>90.459363957597176</v>
      </c>
      <c r="K11" s="141">
        <v>242</v>
      </c>
      <c r="L11" s="127">
        <v>169</v>
      </c>
      <c r="M11" s="155">
        <f>L11/K11*100</f>
        <v>69.834710743801651</v>
      </c>
      <c r="N11" s="214">
        <v>1</v>
      </c>
      <c r="O11" s="127">
        <v>16</v>
      </c>
      <c r="P11" s="141">
        <v>5</v>
      </c>
      <c r="Q11" s="127">
        <v>0</v>
      </c>
      <c r="R11" s="155">
        <f>Q11/P11*100</f>
        <v>0</v>
      </c>
      <c r="S11" s="141">
        <v>1161</v>
      </c>
      <c r="T11" s="127">
        <v>659</v>
      </c>
      <c r="U11" s="155">
        <f>T11/S11*100</f>
        <v>56.761412575366066</v>
      </c>
      <c r="V11" s="141">
        <v>497</v>
      </c>
      <c r="W11" s="127">
        <v>322</v>
      </c>
      <c r="X11" s="155">
        <f>W11/V11*100</f>
        <v>64.788732394366207</v>
      </c>
      <c r="Y11" s="141">
        <v>418</v>
      </c>
      <c r="Z11" s="127">
        <v>193</v>
      </c>
      <c r="AA11" s="155">
        <f>Z11/Y11*100</f>
        <v>46.172248803827756</v>
      </c>
      <c r="AB11" s="141">
        <v>390</v>
      </c>
      <c r="AC11" s="127">
        <v>96</v>
      </c>
      <c r="AD11" s="155">
        <f>AC11/AB11*100</f>
        <v>24.615384615384617</v>
      </c>
      <c r="AE11" s="79"/>
      <c r="AF11" s="80"/>
      <c r="AG11" s="80"/>
      <c r="AH11" s="80"/>
    </row>
    <row r="12" spans="1:34" s="81" customFormat="1" ht="48" customHeight="1" x14ac:dyDescent="0.25">
      <c r="A12" s="186" t="s">
        <v>52</v>
      </c>
      <c r="B12" s="141">
        <v>3149</v>
      </c>
      <c r="C12" s="127">
        <v>2710</v>
      </c>
      <c r="D12" s="155">
        <f>C12/B12*100</f>
        <v>86.059066370276284</v>
      </c>
      <c r="E12" s="141">
        <v>2700</v>
      </c>
      <c r="F12" s="127">
        <v>2046</v>
      </c>
      <c r="G12" s="155">
        <f>F12/E12*100</f>
        <v>75.777777777777771</v>
      </c>
      <c r="H12" s="141">
        <v>1373</v>
      </c>
      <c r="I12" s="127">
        <v>1407</v>
      </c>
      <c r="J12" s="155">
        <f>I12/H12*100</f>
        <v>102.476329206118</v>
      </c>
      <c r="K12" s="141">
        <v>475</v>
      </c>
      <c r="L12" s="127">
        <v>366</v>
      </c>
      <c r="M12" s="155">
        <f>L12/K12*100</f>
        <v>77.05263157894737</v>
      </c>
      <c r="N12" s="214">
        <v>0</v>
      </c>
      <c r="O12" s="127">
        <v>54</v>
      </c>
      <c r="P12" s="141">
        <v>73</v>
      </c>
      <c r="Q12" s="127">
        <v>34</v>
      </c>
      <c r="R12" s="155">
        <f>Q12/P12*100</f>
        <v>46.575342465753423</v>
      </c>
      <c r="S12" s="141">
        <v>2621</v>
      </c>
      <c r="T12" s="127">
        <v>1973</v>
      </c>
      <c r="U12" s="155">
        <f>T12/S12*100</f>
        <v>75.27661198016024</v>
      </c>
      <c r="V12" s="141">
        <v>890</v>
      </c>
      <c r="W12" s="127">
        <v>759</v>
      </c>
      <c r="X12" s="155">
        <f>W12/V12*100</f>
        <v>85.280898876404493</v>
      </c>
      <c r="Y12" s="141">
        <v>831</v>
      </c>
      <c r="Z12" s="127">
        <v>495</v>
      </c>
      <c r="AA12" s="155">
        <f>Z12/Y12*100</f>
        <v>59.566787003610109</v>
      </c>
      <c r="AB12" s="141">
        <v>760</v>
      </c>
      <c r="AC12" s="127">
        <v>246</v>
      </c>
      <c r="AD12" s="155">
        <f>AC12/AB12*100</f>
        <v>32.368421052631582</v>
      </c>
      <c r="AE12" s="79"/>
      <c r="AF12" s="80"/>
      <c r="AG12" s="80"/>
      <c r="AH12" s="80"/>
    </row>
    <row r="13" spans="1:34" s="81" customFormat="1" ht="48" customHeight="1" x14ac:dyDescent="0.25">
      <c r="A13" s="186" t="s">
        <v>53</v>
      </c>
      <c r="B13" s="141">
        <v>2717</v>
      </c>
      <c r="C13" s="127">
        <v>1840</v>
      </c>
      <c r="D13" s="155">
        <f>C13/B13*100</f>
        <v>67.721751932278252</v>
      </c>
      <c r="E13" s="141">
        <v>2363</v>
      </c>
      <c r="F13" s="127">
        <v>1426</v>
      </c>
      <c r="G13" s="155">
        <f>F13/E13*100</f>
        <v>60.347016504443509</v>
      </c>
      <c r="H13" s="141">
        <v>1039</v>
      </c>
      <c r="I13" s="127">
        <v>878</v>
      </c>
      <c r="J13" s="155">
        <f>I13/H13*100</f>
        <v>84.50433108758422</v>
      </c>
      <c r="K13" s="141">
        <v>443</v>
      </c>
      <c r="L13" s="127">
        <v>205</v>
      </c>
      <c r="M13" s="155">
        <f>L13/K13*100</f>
        <v>46.275395033860043</v>
      </c>
      <c r="N13" s="214">
        <v>10</v>
      </c>
      <c r="O13" s="127">
        <v>52</v>
      </c>
      <c r="P13" s="141">
        <v>13</v>
      </c>
      <c r="Q13" s="127">
        <v>22</v>
      </c>
      <c r="R13" s="155">
        <f>Q13/P13*100</f>
        <v>169.23076923076923</v>
      </c>
      <c r="S13" s="141">
        <v>2295</v>
      </c>
      <c r="T13" s="127">
        <v>1331</v>
      </c>
      <c r="U13" s="155">
        <f>T13/S13*100</f>
        <v>57.99564270152505</v>
      </c>
      <c r="V13" s="141">
        <v>753</v>
      </c>
      <c r="W13" s="127">
        <v>471</v>
      </c>
      <c r="X13" s="155">
        <f>W13/V13*100</f>
        <v>62.549800796812747</v>
      </c>
      <c r="Y13" s="141">
        <v>713</v>
      </c>
      <c r="Z13" s="127">
        <v>367</v>
      </c>
      <c r="AA13" s="155">
        <f>Z13/Y13*100</f>
        <v>51.472650771388494</v>
      </c>
      <c r="AB13" s="141">
        <v>623</v>
      </c>
      <c r="AC13" s="127">
        <v>204</v>
      </c>
      <c r="AD13" s="155">
        <f>AC13/AB13*100</f>
        <v>32.744783306581063</v>
      </c>
      <c r="AE13" s="79"/>
      <c r="AF13" s="80"/>
      <c r="AG13" s="80"/>
      <c r="AH13" s="80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0"/>
  <sheetViews>
    <sheetView view="pageBreakPreview" topLeftCell="H1" zoomScale="87" zoomScaleNormal="75" zoomScaleSheetLayoutView="87" workbookViewId="0">
      <selection activeCell="L17" sqref="L17"/>
    </sheetView>
  </sheetViews>
  <sheetFormatPr defaultRowHeight="14.25" x14ac:dyDescent="0.2"/>
  <cols>
    <col min="1" max="1" width="25.5703125" style="39" customWidth="1"/>
    <col min="2" max="13" width="8.28515625" style="39" customWidth="1"/>
    <col min="14" max="17" width="7.7109375" style="39" customWidth="1"/>
    <col min="18" max="18" width="6.7109375" style="39" customWidth="1"/>
    <col min="19" max="30" width="7.7109375" style="39" customWidth="1"/>
    <col min="31" max="16384" width="9.140625" style="39"/>
  </cols>
  <sheetData>
    <row r="1" spans="1:34" s="24" customFormat="1" ht="54.75" customHeight="1" x14ac:dyDescent="0.35">
      <c r="B1" s="238" t="s">
        <v>65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"/>
      <c r="Q1" s="23"/>
      <c r="R1" s="23"/>
      <c r="S1" s="23"/>
      <c r="T1" s="23"/>
      <c r="U1" s="23"/>
      <c r="V1" s="23"/>
      <c r="W1" s="23"/>
      <c r="X1" s="23"/>
      <c r="Y1" s="23"/>
      <c r="Z1" s="235"/>
      <c r="AA1" s="235"/>
      <c r="AB1" s="90"/>
      <c r="AD1" s="112" t="s">
        <v>21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101"/>
      <c r="O2" s="101" t="s">
        <v>7</v>
      </c>
      <c r="P2" s="101"/>
      <c r="Q2" s="25"/>
      <c r="R2" s="25"/>
      <c r="S2" s="26"/>
      <c r="T2" s="26"/>
      <c r="U2" s="26"/>
      <c r="V2" s="26"/>
      <c r="W2" s="26"/>
      <c r="X2" s="26"/>
      <c r="Z2" s="236"/>
      <c r="AA2" s="236"/>
      <c r="AB2" s="237" t="s">
        <v>7</v>
      </c>
      <c r="AC2" s="237"/>
    </row>
    <row r="3" spans="1:34" s="29" customFormat="1" ht="67.5" customHeight="1" x14ac:dyDescent="0.25">
      <c r="A3" s="230"/>
      <c r="B3" s="231" t="s">
        <v>45</v>
      </c>
      <c r="C3" s="232"/>
      <c r="D3" s="233"/>
      <c r="E3" s="234" t="s">
        <v>27</v>
      </c>
      <c r="F3" s="234"/>
      <c r="G3" s="234"/>
      <c r="H3" s="234" t="s">
        <v>75</v>
      </c>
      <c r="I3" s="234"/>
      <c r="J3" s="234"/>
      <c r="K3" s="234" t="s">
        <v>11</v>
      </c>
      <c r="L3" s="234"/>
      <c r="M3" s="234"/>
      <c r="N3" s="231" t="s">
        <v>83</v>
      </c>
      <c r="O3" s="233"/>
      <c r="P3" s="234" t="s">
        <v>12</v>
      </c>
      <c r="Q3" s="234"/>
      <c r="R3" s="234"/>
      <c r="S3" s="231" t="s">
        <v>10</v>
      </c>
      <c r="T3" s="232"/>
      <c r="U3" s="233"/>
      <c r="V3" s="231" t="s">
        <v>47</v>
      </c>
      <c r="W3" s="232"/>
      <c r="X3" s="233"/>
      <c r="Y3" s="234" t="s">
        <v>13</v>
      </c>
      <c r="Z3" s="234"/>
      <c r="AA3" s="234"/>
      <c r="AB3" s="234" t="s">
        <v>16</v>
      </c>
      <c r="AC3" s="234"/>
      <c r="AD3" s="234"/>
    </row>
    <row r="4" spans="1:34" s="30" customFormat="1" ht="37.5" customHeight="1" x14ac:dyDescent="0.25">
      <c r="A4" s="230"/>
      <c r="B4" s="169" t="s">
        <v>43</v>
      </c>
      <c r="C4" s="169" t="s">
        <v>46</v>
      </c>
      <c r="D4" s="168" t="s">
        <v>2</v>
      </c>
      <c r="E4" s="169" t="s">
        <v>43</v>
      </c>
      <c r="F4" s="169" t="s">
        <v>46</v>
      </c>
      <c r="G4" s="168" t="s">
        <v>2</v>
      </c>
      <c r="H4" s="169" t="s">
        <v>43</v>
      </c>
      <c r="I4" s="169" t="s">
        <v>46</v>
      </c>
      <c r="J4" s="168" t="s">
        <v>2</v>
      </c>
      <c r="K4" s="169" t="s">
        <v>43</v>
      </c>
      <c r="L4" s="169" t="s">
        <v>46</v>
      </c>
      <c r="M4" s="168" t="s">
        <v>2</v>
      </c>
      <c r="N4" s="169" t="s">
        <v>43</v>
      </c>
      <c r="O4" s="169" t="s">
        <v>46</v>
      </c>
      <c r="P4" s="169" t="s">
        <v>43</v>
      </c>
      <c r="Q4" s="169" t="s">
        <v>46</v>
      </c>
      <c r="R4" s="168" t="s">
        <v>2</v>
      </c>
      <c r="S4" s="169" t="s">
        <v>43</v>
      </c>
      <c r="T4" s="169" t="s">
        <v>46</v>
      </c>
      <c r="U4" s="168" t="s">
        <v>2</v>
      </c>
      <c r="V4" s="169" t="s">
        <v>43</v>
      </c>
      <c r="W4" s="169" t="s">
        <v>46</v>
      </c>
      <c r="X4" s="168" t="s">
        <v>2</v>
      </c>
      <c r="Y4" s="169" t="s">
        <v>43</v>
      </c>
      <c r="Z4" s="169" t="s">
        <v>46</v>
      </c>
      <c r="AA4" s="168" t="s">
        <v>2</v>
      </c>
      <c r="AB4" s="169" t="s">
        <v>43</v>
      </c>
      <c r="AC4" s="169" t="s">
        <v>46</v>
      </c>
      <c r="AD4" s="168" t="s">
        <v>2</v>
      </c>
    </row>
    <row r="5" spans="1:34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</row>
    <row r="6" spans="1:34" s="157" customFormat="1" ht="18" customHeight="1" x14ac:dyDescent="0.25">
      <c r="A6" s="117" t="s">
        <v>35</v>
      </c>
      <c r="B6" s="116">
        <f>SUM(B7:B12)</f>
        <v>4551</v>
      </c>
      <c r="C6" s="116">
        <f>SUM(C7:C12)</f>
        <v>3293</v>
      </c>
      <c r="D6" s="184">
        <f>C6/B6*100</f>
        <v>72.357723577235774</v>
      </c>
      <c r="E6" s="133">
        <f>SUM(E7:E12)</f>
        <v>4436</v>
      </c>
      <c r="F6" s="133">
        <f>SUM(F7:F12)</f>
        <v>3171</v>
      </c>
      <c r="G6" s="134">
        <f>F6/E6*100</f>
        <v>71.483318304779075</v>
      </c>
      <c r="H6" s="133">
        <f>SUM(H7:H12)</f>
        <v>916</v>
      </c>
      <c r="I6" s="133">
        <f>SUM(I7:I12)</f>
        <v>888</v>
      </c>
      <c r="J6" s="134">
        <f t="shared" ref="J6:J7" si="0">I6/H6*100</f>
        <v>96.943231441048042</v>
      </c>
      <c r="K6" s="133">
        <f>SUM(K7:K12)</f>
        <v>435</v>
      </c>
      <c r="L6" s="133">
        <f>SUM(L7:L12)</f>
        <v>371</v>
      </c>
      <c r="M6" s="134">
        <f>L6/K6*100</f>
        <v>85.287356321839084</v>
      </c>
      <c r="N6" s="133">
        <f>SUM(N7:N12)</f>
        <v>0</v>
      </c>
      <c r="O6" s="133">
        <f>SUM(O7:O12)</f>
        <v>8</v>
      </c>
      <c r="P6" s="133">
        <f>SUM(P7:P12)</f>
        <v>24</v>
      </c>
      <c r="Q6" s="133">
        <f>SUM(Q7:Q12)</f>
        <v>47</v>
      </c>
      <c r="R6" s="134">
        <f>Q6/P6*100</f>
        <v>195.83333333333331</v>
      </c>
      <c r="S6" s="133">
        <f>SUM(S7:S12)</f>
        <v>4197</v>
      </c>
      <c r="T6" s="133">
        <f>SUM(T7:T12)</f>
        <v>2987</v>
      </c>
      <c r="U6" s="134">
        <f>T6/S6*100</f>
        <v>71.16988324994044</v>
      </c>
      <c r="V6" s="133">
        <f>SUM(V7:V12)</f>
        <v>1434</v>
      </c>
      <c r="W6" s="133">
        <f>SUM(W7:W12)</f>
        <v>948</v>
      </c>
      <c r="X6" s="134">
        <f>W6/V6*100</f>
        <v>66.108786610878653</v>
      </c>
      <c r="Y6" s="133">
        <f>SUM(Y7:Y12)</f>
        <v>1416</v>
      </c>
      <c r="Z6" s="133">
        <f>SUM(Z7:Z12)</f>
        <v>919</v>
      </c>
      <c r="AA6" s="134">
        <f>Z6/Y6*100</f>
        <v>64.901129943502823</v>
      </c>
      <c r="AB6" s="133">
        <f>SUM(AB7:AB12)</f>
        <v>1291</v>
      </c>
      <c r="AC6" s="133">
        <f>SUM(AC7:AC12)</f>
        <v>517</v>
      </c>
      <c r="AD6" s="134">
        <f>AC6/AB6*100</f>
        <v>40.04647560030984</v>
      </c>
      <c r="AE6" s="156"/>
      <c r="AH6" s="158"/>
    </row>
    <row r="7" spans="1:34" s="38" customFormat="1" ht="48" customHeight="1" x14ac:dyDescent="0.25">
      <c r="A7" s="186" t="s">
        <v>51</v>
      </c>
      <c r="B7" s="127">
        <v>1861</v>
      </c>
      <c r="C7" s="216">
        <v>1165</v>
      </c>
      <c r="D7" s="184">
        <f t="shared" ref="D7" si="1">C7/B7*100</f>
        <v>62.600752283718428</v>
      </c>
      <c r="E7" s="135">
        <v>1812</v>
      </c>
      <c r="F7" s="216">
        <v>1127</v>
      </c>
      <c r="G7" s="134">
        <f t="shared" ref="G7" si="2">F7/E7*100</f>
        <v>62.196467991169982</v>
      </c>
      <c r="H7" s="136">
        <v>230</v>
      </c>
      <c r="I7" s="216">
        <v>231</v>
      </c>
      <c r="J7" s="134">
        <f t="shared" si="0"/>
        <v>100.43478260869566</v>
      </c>
      <c r="K7" s="135">
        <v>108</v>
      </c>
      <c r="L7" s="216">
        <v>95</v>
      </c>
      <c r="M7" s="134">
        <f t="shared" ref="M7" si="3">L7/K7*100</f>
        <v>87.962962962962962</v>
      </c>
      <c r="N7" s="211">
        <v>0</v>
      </c>
      <c r="O7" s="216">
        <v>5</v>
      </c>
      <c r="P7" s="135">
        <v>11</v>
      </c>
      <c r="Q7" s="216">
        <v>27</v>
      </c>
      <c r="R7" s="134">
        <f t="shared" ref="R7" si="4">Q7/P7*100</f>
        <v>245.45454545454547</v>
      </c>
      <c r="S7" s="137">
        <v>1688</v>
      </c>
      <c r="T7" s="127">
        <v>1029</v>
      </c>
      <c r="U7" s="134">
        <f t="shared" ref="U7" si="5">T7/S7*100</f>
        <v>60.959715639810433</v>
      </c>
      <c r="V7" s="135">
        <v>638</v>
      </c>
      <c r="W7" s="216">
        <v>299</v>
      </c>
      <c r="X7" s="134">
        <f t="shared" ref="X7" si="6">W7/V7*100</f>
        <v>46.865203761755488</v>
      </c>
      <c r="Y7" s="135">
        <v>633</v>
      </c>
      <c r="Z7" s="216">
        <v>284</v>
      </c>
      <c r="AA7" s="134">
        <f t="shared" ref="AA7" si="7">Z7/Y7*100</f>
        <v>44.865718799368089</v>
      </c>
      <c r="AB7" s="135">
        <v>576</v>
      </c>
      <c r="AC7" s="216">
        <v>178</v>
      </c>
      <c r="AD7" s="134">
        <f t="shared" ref="AD7" si="8">AC7/AB7*100</f>
        <v>30.902777777777779</v>
      </c>
      <c r="AE7" s="34"/>
      <c r="AF7" s="36"/>
    </row>
    <row r="8" spans="1:34" s="37" customFormat="1" ht="48" customHeight="1" x14ac:dyDescent="0.25">
      <c r="A8" s="186" t="s">
        <v>50</v>
      </c>
      <c r="B8" s="127">
        <v>155</v>
      </c>
      <c r="C8" s="216">
        <v>142</v>
      </c>
      <c r="D8" s="184">
        <f>C8/B8*100</f>
        <v>91.612903225806448</v>
      </c>
      <c r="E8" s="135">
        <v>152</v>
      </c>
      <c r="F8" s="216">
        <v>137</v>
      </c>
      <c r="G8" s="134">
        <f>F8/E8*100</f>
        <v>90.131578947368425</v>
      </c>
      <c r="H8" s="136">
        <v>38</v>
      </c>
      <c r="I8" s="216">
        <v>40</v>
      </c>
      <c r="J8" s="134">
        <f>I8/H8*100</f>
        <v>105.26315789473684</v>
      </c>
      <c r="K8" s="135">
        <v>23</v>
      </c>
      <c r="L8" s="216">
        <v>30</v>
      </c>
      <c r="M8" s="134">
        <f>L8/K8*100</f>
        <v>130.43478260869566</v>
      </c>
      <c r="N8" s="211">
        <v>0</v>
      </c>
      <c r="O8" s="216">
        <v>0</v>
      </c>
      <c r="P8" s="135">
        <v>0</v>
      </c>
      <c r="Q8" s="216">
        <v>0</v>
      </c>
      <c r="R8" s="134" t="s">
        <v>42</v>
      </c>
      <c r="S8" s="137">
        <v>137</v>
      </c>
      <c r="T8" s="127">
        <v>132</v>
      </c>
      <c r="U8" s="134">
        <f>T8/S8*100</f>
        <v>96.350364963503651</v>
      </c>
      <c r="V8" s="135">
        <v>47</v>
      </c>
      <c r="W8" s="216">
        <v>54</v>
      </c>
      <c r="X8" s="134">
        <f>W8/V8*100</f>
        <v>114.89361702127661</v>
      </c>
      <c r="Y8" s="135">
        <v>47</v>
      </c>
      <c r="Z8" s="216">
        <v>52</v>
      </c>
      <c r="AA8" s="134">
        <f>Z8/Y8*100</f>
        <v>110.63829787234043</v>
      </c>
      <c r="AB8" s="135">
        <v>47</v>
      </c>
      <c r="AC8" s="216">
        <v>32</v>
      </c>
      <c r="AD8" s="134">
        <f>AC8/AB8*100</f>
        <v>68.085106382978722</v>
      </c>
      <c r="AE8" s="34"/>
      <c r="AF8" s="36"/>
    </row>
    <row r="9" spans="1:34" s="37" customFormat="1" ht="48" customHeight="1" x14ac:dyDescent="0.25">
      <c r="A9" s="186" t="s">
        <v>54</v>
      </c>
      <c r="B9" s="127">
        <v>326</v>
      </c>
      <c r="C9" s="216">
        <v>255</v>
      </c>
      <c r="D9" s="184">
        <f>C9/B9*100</f>
        <v>78.220858895705518</v>
      </c>
      <c r="E9" s="135">
        <v>319</v>
      </c>
      <c r="F9" s="216">
        <v>250</v>
      </c>
      <c r="G9" s="134">
        <f>F9/E9*100</f>
        <v>78.369905956112845</v>
      </c>
      <c r="H9" s="136">
        <v>73</v>
      </c>
      <c r="I9" s="216">
        <v>53</v>
      </c>
      <c r="J9" s="134">
        <f>I9/H9*100</f>
        <v>72.602739726027394</v>
      </c>
      <c r="K9" s="135">
        <v>51</v>
      </c>
      <c r="L9" s="216">
        <v>30</v>
      </c>
      <c r="M9" s="134">
        <f>L9/K9*100</f>
        <v>58.82352941176471</v>
      </c>
      <c r="N9" s="211">
        <v>0</v>
      </c>
      <c r="O9" s="216">
        <v>0</v>
      </c>
      <c r="P9" s="135">
        <v>2</v>
      </c>
      <c r="Q9" s="216">
        <v>1</v>
      </c>
      <c r="R9" s="134">
        <f t="shared" ref="R9:R11" si="9">Q9/P9*100</f>
        <v>50</v>
      </c>
      <c r="S9" s="137">
        <v>302</v>
      </c>
      <c r="T9" s="127">
        <v>236</v>
      </c>
      <c r="U9" s="134">
        <f>T9/S9*100</f>
        <v>78.145695364238406</v>
      </c>
      <c r="V9" s="135">
        <v>103</v>
      </c>
      <c r="W9" s="216">
        <v>98</v>
      </c>
      <c r="X9" s="134">
        <f>W9/V9*100</f>
        <v>95.145631067961162</v>
      </c>
      <c r="Y9" s="135">
        <v>102</v>
      </c>
      <c r="Z9" s="216">
        <v>97</v>
      </c>
      <c r="AA9" s="134">
        <f>Z9/Y9*100</f>
        <v>95.098039215686271</v>
      </c>
      <c r="AB9" s="135">
        <v>95</v>
      </c>
      <c r="AC9" s="216">
        <v>30</v>
      </c>
      <c r="AD9" s="134">
        <f>AC9/AB9*100</f>
        <v>31.578947368421051</v>
      </c>
      <c r="AE9" s="34"/>
      <c r="AF9" s="36"/>
    </row>
    <row r="10" spans="1:34" s="37" customFormat="1" ht="48" customHeight="1" x14ac:dyDescent="0.25">
      <c r="A10" s="186" t="s">
        <v>55</v>
      </c>
      <c r="B10" s="127">
        <v>332</v>
      </c>
      <c r="C10" s="216">
        <v>228</v>
      </c>
      <c r="D10" s="184">
        <f>C10/B10*100</f>
        <v>68.674698795180717</v>
      </c>
      <c r="E10" s="135">
        <v>312</v>
      </c>
      <c r="F10" s="216">
        <v>214</v>
      </c>
      <c r="G10" s="134">
        <f>F10/E10*100</f>
        <v>68.589743589743591</v>
      </c>
      <c r="H10" s="135">
        <v>85</v>
      </c>
      <c r="I10" s="216">
        <v>87</v>
      </c>
      <c r="J10" s="134">
        <f>I10/H10*100</f>
        <v>102.35294117647058</v>
      </c>
      <c r="K10" s="135">
        <v>38</v>
      </c>
      <c r="L10" s="216">
        <v>39</v>
      </c>
      <c r="M10" s="134">
        <f>L10/K10*100</f>
        <v>102.63157894736842</v>
      </c>
      <c r="N10" s="211">
        <v>0</v>
      </c>
      <c r="O10" s="216">
        <v>1</v>
      </c>
      <c r="P10" s="135">
        <v>2</v>
      </c>
      <c r="Q10" s="216">
        <v>0</v>
      </c>
      <c r="R10" s="134">
        <f t="shared" si="9"/>
        <v>0</v>
      </c>
      <c r="S10" s="137">
        <v>298</v>
      </c>
      <c r="T10" s="127">
        <v>204</v>
      </c>
      <c r="U10" s="134">
        <f>T10/S10*100</f>
        <v>68.456375838926178</v>
      </c>
      <c r="V10" s="135">
        <v>100</v>
      </c>
      <c r="W10" s="216">
        <v>68</v>
      </c>
      <c r="X10" s="134">
        <f>W10/V10*100</f>
        <v>68</v>
      </c>
      <c r="Y10" s="135">
        <v>93</v>
      </c>
      <c r="Z10" s="216">
        <v>62</v>
      </c>
      <c r="AA10" s="134">
        <f>Z10/Y10*100</f>
        <v>66.666666666666657</v>
      </c>
      <c r="AB10" s="135">
        <v>83</v>
      </c>
      <c r="AC10" s="216">
        <v>34</v>
      </c>
      <c r="AD10" s="134">
        <f>AC10/AB10*100</f>
        <v>40.963855421686745</v>
      </c>
      <c r="AE10" s="34"/>
      <c r="AF10" s="36"/>
    </row>
    <row r="11" spans="1:34" s="37" customFormat="1" ht="48" customHeight="1" x14ac:dyDescent="0.25">
      <c r="A11" s="186" t="s">
        <v>52</v>
      </c>
      <c r="B11" s="127">
        <v>1126</v>
      </c>
      <c r="C11" s="216">
        <v>981</v>
      </c>
      <c r="D11" s="184">
        <f>C11/B11*100</f>
        <v>87.122557726465359</v>
      </c>
      <c r="E11" s="135">
        <v>1101</v>
      </c>
      <c r="F11" s="216">
        <v>947</v>
      </c>
      <c r="G11" s="134">
        <f>F11/E11*100</f>
        <v>86.012715712988197</v>
      </c>
      <c r="H11" s="136">
        <v>324</v>
      </c>
      <c r="I11" s="216">
        <v>325</v>
      </c>
      <c r="J11" s="134">
        <f>I11/H11*100</f>
        <v>100.30864197530865</v>
      </c>
      <c r="K11" s="135">
        <v>144</v>
      </c>
      <c r="L11" s="216">
        <v>131</v>
      </c>
      <c r="M11" s="134">
        <f>L11/K11*100</f>
        <v>90.972222222222214</v>
      </c>
      <c r="N11" s="211">
        <v>0</v>
      </c>
      <c r="O11" s="216">
        <v>2</v>
      </c>
      <c r="P11" s="135">
        <v>8</v>
      </c>
      <c r="Q11" s="216">
        <v>14</v>
      </c>
      <c r="R11" s="134">
        <f t="shared" si="9"/>
        <v>175</v>
      </c>
      <c r="S11" s="137">
        <v>1053</v>
      </c>
      <c r="T11" s="127">
        <v>909</v>
      </c>
      <c r="U11" s="134">
        <f>T11/S11*100</f>
        <v>86.324786324786331</v>
      </c>
      <c r="V11" s="135">
        <v>318</v>
      </c>
      <c r="W11" s="216">
        <v>257</v>
      </c>
      <c r="X11" s="134">
        <f>W11/V11*100</f>
        <v>80.817610062893081</v>
      </c>
      <c r="Y11" s="135">
        <v>314</v>
      </c>
      <c r="Z11" s="216">
        <v>252</v>
      </c>
      <c r="AA11" s="134">
        <f>Z11/Y11*100</f>
        <v>80.254777070063696</v>
      </c>
      <c r="AB11" s="135">
        <v>284</v>
      </c>
      <c r="AC11" s="216">
        <v>148</v>
      </c>
      <c r="AD11" s="134">
        <f>AC11/AB11*100</f>
        <v>52.112676056338024</v>
      </c>
      <c r="AE11" s="34"/>
      <c r="AF11" s="36"/>
    </row>
    <row r="12" spans="1:34" s="37" customFormat="1" ht="48" customHeight="1" x14ac:dyDescent="0.25">
      <c r="A12" s="186" t="s">
        <v>53</v>
      </c>
      <c r="B12" s="127">
        <v>751</v>
      </c>
      <c r="C12" s="216">
        <v>522</v>
      </c>
      <c r="D12" s="184">
        <f>C12/B12*100</f>
        <v>69.507323568575231</v>
      </c>
      <c r="E12" s="135">
        <v>740</v>
      </c>
      <c r="F12" s="216">
        <v>496</v>
      </c>
      <c r="G12" s="134">
        <f>F12/E12*100</f>
        <v>67.027027027027032</v>
      </c>
      <c r="H12" s="135">
        <v>166</v>
      </c>
      <c r="I12" s="216">
        <v>152</v>
      </c>
      <c r="J12" s="134">
        <f>I12/H12*100</f>
        <v>91.566265060240966</v>
      </c>
      <c r="K12" s="135">
        <v>71</v>
      </c>
      <c r="L12" s="216">
        <v>46</v>
      </c>
      <c r="M12" s="134">
        <f>L12/K12*100</f>
        <v>64.788732394366207</v>
      </c>
      <c r="N12" s="211">
        <v>0</v>
      </c>
      <c r="O12" s="216">
        <v>0</v>
      </c>
      <c r="P12" s="135">
        <v>1</v>
      </c>
      <c r="Q12" s="216">
        <v>5</v>
      </c>
      <c r="R12" s="134" t="s">
        <v>84</v>
      </c>
      <c r="S12" s="137">
        <v>719</v>
      </c>
      <c r="T12" s="127">
        <v>477</v>
      </c>
      <c r="U12" s="134">
        <f>T12/S12*100</f>
        <v>66.342141863699581</v>
      </c>
      <c r="V12" s="135">
        <v>228</v>
      </c>
      <c r="W12" s="216">
        <v>172</v>
      </c>
      <c r="X12" s="134">
        <f>W12/V12*100</f>
        <v>75.438596491228068</v>
      </c>
      <c r="Y12" s="135">
        <v>227</v>
      </c>
      <c r="Z12" s="216">
        <v>172</v>
      </c>
      <c r="AA12" s="134">
        <f>Z12/Y12*100</f>
        <v>75.770925110132154</v>
      </c>
      <c r="AB12" s="135">
        <v>206</v>
      </c>
      <c r="AC12" s="216">
        <v>95</v>
      </c>
      <c r="AD12" s="134">
        <f>AC12/AB12*100</f>
        <v>46.116504854368934</v>
      </c>
      <c r="AE12" s="34"/>
      <c r="AF12" s="36"/>
    </row>
    <row r="14" spans="1:34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34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34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</sheetData>
  <mergeCells count="15">
    <mergeCell ref="P3:R3"/>
    <mergeCell ref="N3:O3"/>
    <mergeCell ref="B1:O1"/>
    <mergeCell ref="S3:U3"/>
    <mergeCell ref="V3:X3"/>
    <mergeCell ref="Y3:AA3"/>
    <mergeCell ref="AB3:AD3"/>
    <mergeCell ref="Z1:AA1"/>
    <mergeCell ref="Z2:AA2"/>
    <mergeCell ref="AB2:AC2"/>
    <mergeCell ref="A3:A4"/>
    <mergeCell ref="B3:D3"/>
    <mergeCell ref="E3:G3"/>
    <mergeCell ref="H3:J3"/>
    <mergeCell ref="K3:M3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8" t="s">
        <v>36</v>
      </c>
      <c r="B1" s="218"/>
      <c r="C1" s="218"/>
      <c r="D1" s="218"/>
      <c r="E1" s="218"/>
    </row>
    <row r="2" spans="1:11" s="4" customFormat="1" ht="23.25" customHeight="1" x14ac:dyDescent="0.25">
      <c r="A2" s="223" t="s">
        <v>0</v>
      </c>
      <c r="B2" s="219" t="s">
        <v>61</v>
      </c>
      <c r="C2" s="219" t="s">
        <v>62</v>
      </c>
      <c r="D2" s="221" t="s">
        <v>1</v>
      </c>
      <c r="E2" s="222"/>
    </row>
    <row r="3" spans="1:11" s="4" customFormat="1" ht="34.5" customHeight="1" x14ac:dyDescent="0.25">
      <c r="A3" s="224"/>
      <c r="B3" s="220"/>
      <c r="C3" s="220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1392</v>
      </c>
      <c r="C5" s="125">
        <v>1049</v>
      </c>
      <c r="D5" s="11">
        <f t="shared" ref="D5" si="0">C5/B5*100</f>
        <v>75.359195402298852</v>
      </c>
      <c r="E5" s="121">
        <f t="shared" ref="E5" si="1">C5-B5</f>
        <v>-343</v>
      </c>
      <c r="F5" s="122"/>
      <c r="K5" s="12"/>
    </row>
    <row r="6" spans="1:11" s="4" customFormat="1" ht="30" customHeight="1" x14ac:dyDescent="0.25">
      <c r="A6" s="10" t="s">
        <v>80</v>
      </c>
      <c r="B6" s="125">
        <v>1376</v>
      </c>
      <c r="C6" s="125">
        <v>1010</v>
      </c>
      <c r="D6" s="11">
        <f t="shared" ref="D6:D11" si="2">C6/B6*100</f>
        <v>73.401162790697668</v>
      </c>
      <c r="E6" s="121">
        <f t="shared" ref="E6:E11" si="3">C6-B6</f>
        <v>-366</v>
      </c>
      <c r="F6" s="123"/>
      <c r="K6" s="12"/>
    </row>
    <row r="7" spans="1:11" s="4" customFormat="1" ht="30" customHeight="1" x14ac:dyDescent="0.25">
      <c r="A7" s="13" t="s">
        <v>74</v>
      </c>
      <c r="B7" s="125">
        <v>271</v>
      </c>
      <c r="C7" s="125">
        <v>282</v>
      </c>
      <c r="D7" s="11">
        <f t="shared" si="2"/>
        <v>104.0590405904059</v>
      </c>
      <c r="E7" s="121">
        <f t="shared" si="3"/>
        <v>11</v>
      </c>
      <c r="F7" s="123"/>
      <c r="K7" s="12"/>
    </row>
    <row r="8" spans="1:11" s="4" customFormat="1" ht="30" customHeight="1" x14ac:dyDescent="0.25">
      <c r="A8" s="14" t="s">
        <v>30</v>
      </c>
      <c r="B8" s="125">
        <v>140</v>
      </c>
      <c r="C8" s="125">
        <v>109</v>
      </c>
      <c r="D8" s="11">
        <f t="shared" si="2"/>
        <v>77.857142857142861</v>
      </c>
      <c r="E8" s="121">
        <f t="shared" si="3"/>
        <v>-31</v>
      </c>
      <c r="F8" s="123"/>
      <c r="K8" s="12"/>
    </row>
    <row r="9" spans="1:11" s="4" customFormat="1" ht="30" customHeight="1" x14ac:dyDescent="0.25">
      <c r="A9" s="14" t="s">
        <v>82</v>
      </c>
      <c r="B9" s="125">
        <v>0</v>
      </c>
      <c r="C9" s="125">
        <v>6</v>
      </c>
      <c r="D9" s="11" t="s">
        <v>42</v>
      </c>
      <c r="E9" s="121">
        <f t="shared" si="3"/>
        <v>6</v>
      </c>
      <c r="K9" s="12"/>
    </row>
    <row r="10" spans="1:11" s="4" customFormat="1" ht="45.75" customHeight="1" x14ac:dyDescent="0.25">
      <c r="A10" s="14" t="s">
        <v>26</v>
      </c>
      <c r="B10" s="125">
        <v>12</v>
      </c>
      <c r="C10" s="125">
        <v>17</v>
      </c>
      <c r="D10" s="11">
        <f t="shared" ref="D10" si="4">C10/B10*100</f>
        <v>141.66666666666669</v>
      </c>
      <c r="E10" s="121">
        <f t="shared" ref="E10" si="5">C10-B10</f>
        <v>5</v>
      </c>
      <c r="F10" s="123"/>
      <c r="K10" s="12"/>
    </row>
    <row r="11" spans="1:11" s="4" customFormat="1" ht="49.5" customHeight="1" x14ac:dyDescent="0.25">
      <c r="A11" s="14" t="s">
        <v>31</v>
      </c>
      <c r="B11" s="125">
        <v>1300</v>
      </c>
      <c r="C11" s="125">
        <v>946</v>
      </c>
      <c r="D11" s="11">
        <f t="shared" si="2"/>
        <v>72.769230769230759</v>
      </c>
      <c r="E11" s="121">
        <f t="shared" si="3"/>
        <v>-354</v>
      </c>
      <c r="F11" s="123"/>
      <c r="K11" s="12"/>
    </row>
    <row r="12" spans="1:11" s="4" customFormat="1" ht="12.75" customHeight="1" x14ac:dyDescent="0.25">
      <c r="A12" s="225" t="s">
        <v>4</v>
      </c>
      <c r="B12" s="226"/>
      <c r="C12" s="226"/>
      <c r="D12" s="226"/>
      <c r="E12" s="226"/>
      <c r="K12" s="12"/>
    </row>
    <row r="13" spans="1:11" s="4" customFormat="1" ht="15" customHeight="1" x14ac:dyDescent="0.25">
      <c r="A13" s="227"/>
      <c r="B13" s="228"/>
      <c r="C13" s="228"/>
      <c r="D13" s="228"/>
      <c r="E13" s="228"/>
      <c r="K13" s="12"/>
    </row>
    <row r="14" spans="1:11" s="4" customFormat="1" ht="20.25" customHeight="1" x14ac:dyDescent="0.25">
      <c r="A14" s="223" t="s">
        <v>0</v>
      </c>
      <c r="B14" s="229" t="s">
        <v>63</v>
      </c>
      <c r="C14" s="229" t="s">
        <v>64</v>
      </c>
      <c r="D14" s="221" t="s">
        <v>1</v>
      </c>
      <c r="E14" s="222"/>
      <c r="K14" s="12"/>
    </row>
    <row r="15" spans="1:11" ht="35.25" customHeight="1" x14ac:dyDescent="0.2">
      <c r="A15" s="224"/>
      <c r="B15" s="229"/>
      <c r="C15" s="229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532</v>
      </c>
      <c r="C16" s="128">
        <v>284</v>
      </c>
      <c r="D16" s="139">
        <f t="shared" ref="D16" si="6">C16/B16*100</f>
        <v>53.383458646616546</v>
      </c>
      <c r="E16" s="140">
        <f t="shared" ref="E16" si="7">C16-B16</f>
        <v>-248</v>
      </c>
      <c r="K16" s="12"/>
    </row>
    <row r="17" spans="1:11" ht="30" customHeight="1" x14ac:dyDescent="0.2">
      <c r="A17" s="1" t="s">
        <v>81</v>
      </c>
      <c r="B17" s="128">
        <v>526</v>
      </c>
      <c r="C17" s="128">
        <v>267</v>
      </c>
      <c r="D17" s="139">
        <f t="shared" ref="D17:D18" si="8">C17/B17*100</f>
        <v>50.760456273764255</v>
      </c>
      <c r="E17" s="140">
        <f t="shared" ref="E17:E18" si="9">C17-B17</f>
        <v>-259</v>
      </c>
      <c r="K17" s="12"/>
    </row>
    <row r="18" spans="1:11" ht="30" customHeight="1" x14ac:dyDescent="0.2">
      <c r="A18" s="1" t="s">
        <v>32</v>
      </c>
      <c r="B18" s="128">
        <v>483</v>
      </c>
      <c r="C18" s="128">
        <v>133</v>
      </c>
      <c r="D18" s="139">
        <f t="shared" si="8"/>
        <v>27.536231884057973</v>
      </c>
      <c r="E18" s="140">
        <f t="shared" si="9"/>
        <v>-350</v>
      </c>
      <c r="K18" s="12"/>
    </row>
  </sheetData>
  <mergeCells count="10">
    <mergeCell ref="A14:A15"/>
    <mergeCell ref="B14:B15"/>
    <mergeCell ref="C14:C15"/>
    <mergeCell ref="D14:E14"/>
    <mergeCell ref="A12:E13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1"/>
  <sheetViews>
    <sheetView view="pageBreakPreview" topLeftCell="I1" zoomScale="90" zoomScaleNormal="90" zoomScaleSheetLayoutView="90" workbookViewId="0">
      <selection activeCell="G6" sqref="G6"/>
    </sheetView>
  </sheetViews>
  <sheetFormatPr defaultRowHeight="14.25" x14ac:dyDescent="0.2"/>
  <cols>
    <col min="1" max="1" width="27" style="39" customWidth="1"/>
    <col min="2" max="13" width="8.28515625" style="39" customWidth="1"/>
    <col min="14" max="14" width="9.7109375" style="39" customWidth="1"/>
    <col min="15" max="15" width="8.42578125" style="39" customWidth="1"/>
    <col min="16" max="30" width="7.7109375" style="39" customWidth="1"/>
    <col min="31" max="16384" width="9.140625" style="39"/>
  </cols>
  <sheetData>
    <row r="1" spans="1:32" s="24" customFormat="1" ht="43.5" customHeight="1" x14ac:dyDescent="0.25">
      <c r="A1" s="23"/>
      <c r="B1" s="239" t="s">
        <v>66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113" t="s">
        <v>7</v>
      </c>
    </row>
    <row r="3" spans="1:32" s="29" customFormat="1" ht="64.5" customHeight="1" x14ac:dyDescent="0.25">
      <c r="A3" s="240"/>
      <c r="B3" s="231" t="s">
        <v>45</v>
      </c>
      <c r="C3" s="232"/>
      <c r="D3" s="233"/>
      <c r="E3" s="234" t="s">
        <v>8</v>
      </c>
      <c r="F3" s="234"/>
      <c r="G3" s="234"/>
      <c r="H3" s="234" t="s">
        <v>76</v>
      </c>
      <c r="I3" s="234"/>
      <c r="J3" s="234"/>
      <c r="K3" s="234" t="s">
        <v>11</v>
      </c>
      <c r="L3" s="234"/>
      <c r="M3" s="234"/>
      <c r="N3" s="231" t="s">
        <v>83</v>
      </c>
      <c r="O3" s="233"/>
      <c r="P3" s="234" t="s">
        <v>12</v>
      </c>
      <c r="Q3" s="234"/>
      <c r="R3" s="234"/>
      <c r="S3" s="231" t="s">
        <v>10</v>
      </c>
      <c r="T3" s="232"/>
      <c r="U3" s="233"/>
      <c r="V3" s="231" t="s">
        <v>47</v>
      </c>
      <c r="W3" s="232"/>
      <c r="X3" s="233"/>
      <c r="Y3" s="234" t="s">
        <v>13</v>
      </c>
      <c r="Z3" s="234"/>
      <c r="AA3" s="234"/>
      <c r="AB3" s="234" t="s">
        <v>18</v>
      </c>
      <c r="AC3" s="234"/>
      <c r="AD3" s="234"/>
    </row>
    <row r="4" spans="1:32" s="172" customFormat="1" ht="30" customHeight="1" x14ac:dyDescent="0.25">
      <c r="A4" s="241"/>
      <c r="B4" s="173" t="s">
        <v>43</v>
      </c>
      <c r="C4" s="173" t="s">
        <v>46</v>
      </c>
      <c r="D4" s="174" t="s">
        <v>2</v>
      </c>
      <c r="E4" s="173" t="s">
        <v>43</v>
      </c>
      <c r="F4" s="173" t="s">
        <v>46</v>
      </c>
      <c r="G4" s="174" t="s">
        <v>2</v>
      </c>
      <c r="H4" s="173" t="s">
        <v>43</v>
      </c>
      <c r="I4" s="173" t="s">
        <v>46</v>
      </c>
      <c r="J4" s="174" t="s">
        <v>2</v>
      </c>
      <c r="K4" s="173" t="s">
        <v>43</v>
      </c>
      <c r="L4" s="173" t="s">
        <v>46</v>
      </c>
      <c r="M4" s="174" t="s">
        <v>2</v>
      </c>
      <c r="N4" s="169" t="s">
        <v>43</v>
      </c>
      <c r="O4" s="169" t="s">
        <v>46</v>
      </c>
      <c r="P4" s="173" t="s">
        <v>43</v>
      </c>
      <c r="Q4" s="173" t="s">
        <v>46</v>
      </c>
      <c r="R4" s="174" t="s">
        <v>2</v>
      </c>
      <c r="S4" s="173" t="s">
        <v>43</v>
      </c>
      <c r="T4" s="173" t="s">
        <v>46</v>
      </c>
      <c r="U4" s="174" t="s">
        <v>2</v>
      </c>
      <c r="V4" s="173" t="s">
        <v>43</v>
      </c>
      <c r="W4" s="173" t="s">
        <v>46</v>
      </c>
      <c r="X4" s="174" t="s">
        <v>2</v>
      </c>
      <c r="Y4" s="173" t="s">
        <v>43</v>
      </c>
      <c r="Z4" s="173" t="s">
        <v>46</v>
      </c>
      <c r="AA4" s="174" t="s">
        <v>2</v>
      </c>
      <c r="AB4" s="173" t="s">
        <v>43</v>
      </c>
      <c r="AC4" s="173" t="s">
        <v>46</v>
      </c>
      <c r="AD4" s="174" t="s">
        <v>2</v>
      </c>
    </row>
    <row r="5" spans="1:32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2" s="157" customFormat="1" ht="16.5" customHeight="1" x14ac:dyDescent="0.25">
      <c r="A6" s="117" t="s">
        <v>35</v>
      </c>
      <c r="B6" s="133">
        <f>SUM(B7:B12)</f>
        <v>1392</v>
      </c>
      <c r="C6" s="133">
        <f>SUM(C7:C12)</f>
        <v>1049</v>
      </c>
      <c r="D6" s="134">
        <f>C6/B6*100</f>
        <v>75.359195402298852</v>
      </c>
      <c r="E6" s="133">
        <f>SUM(E7:E12)</f>
        <v>1376</v>
      </c>
      <c r="F6" s="133">
        <f>SUM(F7:F12)</f>
        <v>1010</v>
      </c>
      <c r="G6" s="134">
        <f>F6/E6*100</f>
        <v>73.401162790697668</v>
      </c>
      <c r="H6" s="187">
        <f>SUM(H7:H12)</f>
        <v>271</v>
      </c>
      <c r="I6" s="133">
        <f>SUM(I7:I12)</f>
        <v>282</v>
      </c>
      <c r="J6" s="134">
        <f t="shared" ref="J6:J7" si="0">I6/H6*100</f>
        <v>104.0590405904059</v>
      </c>
      <c r="K6" s="133">
        <f>SUM(K7:K12)</f>
        <v>140</v>
      </c>
      <c r="L6" s="133">
        <f>SUM(L7:L12)</f>
        <v>109</v>
      </c>
      <c r="M6" s="134">
        <f t="shared" ref="M6:M8" si="1">L6/K6*100</f>
        <v>77.857142857142861</v>
      </c>
      <c r="N6" s="133">
        <f>SUM(N7:N12)</f>
        <v>0</v>
      </c>
      <c r="O6" s="133">
        <f>SUM(O7:O12)</f>
        <v>6</v>
      </c>
      <c r="P6" s="133">
        <f>SUM(P7:P12)</f>
        <v>12</v>
      </c>
      <c r="Q6" s="133">
        <f>SUM(Q7:Q12)</f>
        <v>17</v>
      </c>
      <c r="R6" s="134">
        <f>Q6/P6*100</f>
        <v>141.66666666666669</v>
      </c>
      <c r="S6" s="133">
        <f>SUM(S7:S12)</f>
        <v>1300</v>
      </c>
      <c r="T6" s="133">
        <f>SUM(T7:T12)</f>
        <v>946</v>
      </c>
      <c r="U6" s="134">
        <f t="shared" ref="U6:U7" si="2">T6/S6*100</f>
        <v>72.769230769230759</v>
      </c>
      <c r="V6" s="133">
        <f>SUM(V7:V12)</f>
        <v>532</v>
      </c>
      <c r="W6" s="133">
        <f>SUM(W7:W12)</f>
        <v>284</v>
      </c>
      <c r="X6" s="134">
        <f>W6/V6*100</f>
        <v>53.383458646616546</v>
      </c>
      <c r="Y6" s="133">
        <f>SUM(Y7:Y12)</f>
        <v>526</v>
      </c>
      <c r="Z6" s="133">
        <f>SUM(Z7:Z12)</f>
        <v>267</v>
      </c>
      <c r="AA6" s="134">
        <f t="shared" ref="AA6:AA7" si="3">Z6/Y6*100</f>
        <v>50.760456273764255</v>
      </c>
      <c r="AB6" s="133">
        <f>SUM(AB7:AB12)</f>
        <v>483</v>
      </c>
      <c r="AC6" s="133">
        <f>SUM(AC7:AC12)</f>
        <v>133</v>
      </c>
      <c r="AD6" s="134">
        <f t="shared" ref="AD6:AD7" si="4">AC6/AB6*100</f>
        <v>27.536231884057973</v>
      </c>
      <c r="AE6" s="156"/>
    </row>
    <row r="7" spans="1:32" s="38" customFormat="1" ht="48" customHeight="1" x14ac:dyDescent="0.25">
      <c r="A7" s="186" t="s">
        <v>51</v>
      </c>
      <c r="B7" s="135">
        <v>572</v>
      </c>
      <c r="C7" s="127">
        <v>400</v>
      </c>
      <c r="D7" s="134">
        <f t="shared" ref="D7" si="5">C7/B7*100</f>
        <v>69.930069930069934</v>
      </c>
      <c r="E7" s="135">
        <v>563</v>
      </c>
      <c r="F7" s="127">
        <v>386</v>
      </c>
      <c r="G7" s="134">
        <f t="shared" ref="G7" si="6">F7/E7*100</f>
        <v>68.561278863232673</v>
      </c>
      <c r="H7" s="135">
        <v>72</v>
      </c>
      <c r="I7" s="127">
        <v>78</v>
      </c>
      <c r="J7" s="134">
        <f t="shared" si="0"/>
        <v>108.33333333333333</v>
      </c>
      <c r="K7" s="135">
        <v>35</v>
      </c>
      <c r="L7" s="127">
        <v>27</v>
      </c>
      <c r="M7" s="134">
        <f t="shared" si="1"/>
        <v>77.142857142857153</v>
      </c>
      <c r="N7" s="211">
        <v>0</v>
      </c>
      <c r="O7" s="127">
        <v>3</v>
      </c>
      <c r="P7" s="135">
        <v>6</v>
      </c>
      <c r="Q7" s="127">
        <v>13</v>
      </c>
      <c r="R7" s="134">
        <f t="shared" ref="R7:R11" si="7">Q7/P7*100</f>
        <v>216.66666666666666</v>
      </c>
      <c r="S7" s="138">
        <v>526</v>
      </c>
      <c r="T7" s="127">
        <v>349</v>
      </c>
      <c r="U7" s="134">
        <f t="shared" si="2"/>
        <v>66.349809885931549</v>
      </c>
      <c r="V7" s="135">
        <v>242</v>
      </c>
      <c r="W7" s="127">
        <v>98</v>
      </c>
      <c r="X7" s="134">
        <f t="shared" ref="X7" si="8">W7/V7*100</f>
        <v>40.495867768595041</v>
      </c>
      <c r="Y7" s="135">
        <v>239</v>
      </c>
      <c r="Z7" s="127">
        <v>89</v>
      </c>
      <c r="AA7" s="134">
        <f t="shared" si="3"/>
        <v>37.238493723849366</v>
      </c>
      <c r="AB7" s="135">
        <v>219</v>
      </c>
      <c r="AC7" s="127">
        <v>53</v>
      </c>
      <c r="AD7" s="134">
        <f t="shared" si="4"/>
        <v>24.200913242009133</v>
      </c>
      <c r="AE7" s="35"/>
      <c r="AF7" s="36"/>
    </row>
    <row r="8" spans="1:32" s="37" customFormat="1" ht="48" customHeight="1" x14ac:dyDescent="0.25">
      <c r="A8" s="186" t="s">
        <v>50</v>
      </c>
      <c r="B8" s="135">
        <v>48</v>
      </c>
      <c r="C8" s="127">
        <v>40</v>
      </c>
      <c r="D8" s="134">
        <f>C8/B8*100</f>
        <v>83.333333333333343</v>
      </c>
      <c r="E8" s="135">
        <v>48</v>
      </c>
      <c r="F8" s="127">
        <v>37</v>
      </c>
      <c r="G8" s="134">
        <f>F8/E8*100</f>
        <v>77.083333333333343</v>
      </c>
      <c r="H8" s="135">
        <v>10</v>
      </c>
      <c r="I8" s="127">
        <v>14</v>
      </c>
      <c r="J8" s="134">
        <f>I8/H8*100</f>
        <v>140</v>
      </c>
      <c r="K8" s="135">
        <v>7</v>
      </c>
      <c r="L8" s="127">
        <v>9</v>
      </c>
      <c r="M8" s="134">
        <f t="shared" si="1"/>
        <v>128.57142857142858</v>
      </c>
      <c r="N8" s="211">
        <v>0</v>
      </c>
      <c r="O8" s="127">
        <v>0</v>
      </c>
      <c r="P8" s="135">
        <v>0</v>
      </c>
      <c r="Q8" s="127">
        <v>0</v>
      </c>
      <c r="R8" s="134" t="s">
        <v>42</v>
      </c>
      <c r="S8" s="138">
        <v>42</v>
      </c>
      <c r="T8" s="127">
        <v>34</v>
      </c>
      <c r="U8" s="134">
        <f>T8/S8*100</f>
        <v>80.952380952380949</v>
      </c>
      <c r="V8" s="135">
        <v>17</v>
      </c>
      <c r="W8" s="127">
        <v>8</v>
      </c>
      <c r="X8" s="134">
        <f>W8/V8*100</f>
        <v>47.058823529411761</v>
      </c>
      <c r="Y8" s="135">
        <v>17</v>
      </c>
      <c r="Z8" s="127">
        <v>8</v>
      </c>
      <c r="AA8" s="134">
        <f>Z8/Y8*100</f>
        <v>47.058823529411761</v>
      </c>
      <c r="AB8" s="135">
        <v>17</v>
      </c>
      <c r="AC8" s="127">
        <v>3</v>
      </c>
      <c r="AD8" s="134">
        <f>AC8/AB8*100</f>
        <v>17.647058823529413</v>
      </c>
      <c r="AE8" s="35"/>
      <c r="AF8" s="36"/>
    </row>
    <row r="9" spans="1:32" s="37" customFormat="1" ht="48" customHeight="1" x14ac:dyDescent="0.25">
      <c r="A9" s="186" t="s">
        <v>54</v>
      </c>
      <c r="B9" s="135">
        <v>64</v>
      </c>
      <c r="C9" s="127">
        <v>62</v>
      </c>
      <c r="D9" s="134">
        <f>C9/B9*100</f>
        <v>96.875</v>
      </c>
      <c r="E9" s="135">
        <v>64</v>
      </c>
      <c r="F9" s="127">
        <v>61</v>
      </c>
      <c r="G9" s="134">
        <f>F9/E9*100</f>
        <v>95.3125</v>
      </c>
      <c r="H9" s="135">
        <v>14</v>
      </c>
      <c r="I9" s="127">
        <v>16</v>
      </c>
      <c r="J9" s="134">
        <f>I9/H9*100</f>
        <v>114.28571428571428</v>
      </c>
      <c r="K9" s="135">
        <v>11</v>
      </c>
      <c r="L9" s="127">
        <v>7</v>
      </c>
      <c r="M9" s="134">
        <f>L9/K9*100</f>
        <v>63.636363636363633</v>
      </c>
      <c r="N9" s="211">
        <v>0</v>
      </c>
      <c r="O9" s="127">
        <v>0</v>
      </c>
      <c r="P9" s="135">
        <v>2</v>
      </c>
      <c r="Q9" s="127">
        <v>0</v>
      </c>
      <c r="R9" s="134">
        <f t="shared" si="7"/>
        <v>0</v>
      </c>
      <c r="S9" s="138">
        <v>60</v>
      </c>
      <c r="T9" s="127">
        <v>59</v>
      </c>
      <c r="U9" s="134">
        <f>T9/S9*100</f>
        <v>98.333333333333329</v>
      </c>
      <c r="V9" s="135">
        <v>24</v>
      </c>
      <c r="W9" s="127">
        <v>20</v>
      </c>
      <c r="X9" s="134">
        <f>W9/V9*100</f>
        <v>83.333333333333343</v>
      </c>
      <c r="Y9" s="135">
        <v>24</v>
      </c>
      <c r="Z9" s="127">
        <v>19</v>
      </c>
      <c r="AA9" s="134">
        <f>Z9/Y9*100</f>
        <v>79.166666666666657</v>
      </c>
      <c r="AB9" s="135">
        <v>22</v>
      </c>
      <c r="AC9" s="127">
        <v>5</v>
      </c>
      <c r="AD9" s="134">
        <f>AC9/AB9*100</f>
        <v>22.727272727272727</v>
      </c>
      <c r="AE9" s="35"/>
      <c r="AF9" s="36"/>
    </row>
    <row r="10" spans="1:32" s="37" customFormat="1" ht="48" customHeight="1" x14ac:dyDescent="0.25">
      <c r="A10" s="186" t="s">
        <v>55</v>
      </c>
      <c r="B10" s="135">
        <v>91</v>
      </c>
      <c r="C10" s="127">
        <v>62</v>
      </c>
      <c r="D10" s="134">
        <f>C10/B10*100</f>
        <v>68.131868131868131</v>
      </c>
      <c r="E10" s="135">
        <v>90</v>
      </c>
      <c r="F10" s="127">
        <v>58</v>
      </c>
      <c r="G10" s="134">
        <f>F10/E10*100</f>
        <v>64.444444444444443</v>
      </c>
      <c r="H10" s="135">
        <v>19</v>
      </c>
      <c r="I10" s="127">
        <v>22</v>
      </c>
      <c r="J10" s="134">
        <f>I10/H10*100</f>
        <v>115.78947368421053</v>
      </c>
      <c r="K10" s="135">
        <v>11</v>
      </c>
      <c r="L10" s="127">
        <v>11</v>
      </c>
      <c r="M10" s="134">
        <f>L10/K10*100</f>
        <v>100</v>
      </c>
      <c r="N10" s="211">
        <v>0</v>
      </c>
      <c r="O10" s="127">
        <v>1</v>
      </c>
      <c r="P10" s="135">
        <v>1</v>
      </c>
      <c r="Q10" s="127">
        <v>0</v>
      </c>
      <c r="R10" s="134">
        <f t="shared" si="7"/>
        <v>0</v>
      </c>
      <c r="S10" s="138">
        <v>85</v>
      </c>
      <c r="T10" s="127">
        <v>53</v>
      </c>
      <c r="U10" s="134">
        <f>T10/S10*100</f>
        <v>62.352941176470587</v>
      </c>
      <c r="V10" s="135">
        <v>39</v>
      </c>
      <c r="W10" s="127">
        <v>17</v>
      </c>
      <c r="X10" s="134">
        <f>W10/V10*100</f>
        <v>43.589743589743591</v>
      </c>
      <c r="Y10" s="135">
        <v>37</v>
      </c>
      <c r="Z10" s="127">
        <v>13</v>
      </c>
      <c r="AA10" s="134">
        <f>Z10/Y10*100</f>
        <v>35.135135135135137</v>
      </c>
      <c r="AB10" s="135">
        <v>33</v>
      </c>
      <c r="AC10" s="127">
        <v>3</v>
      </c>
      <c r="AD10" s="134">
        <f>AC10/AB10*100</f>
        <v>9.0909090909090917</v>
      </c>
      <c r="AE10" s="35"/>
      <c r="AF10" s="36"/>
    </row>
    <row r="11" spans="1:32" s="37" customFormat="1" ht="48" customHeight="1" x14ac:dyDescent="0.25">
      <c r="A11" s="186" t="s">
        <v>52</v>
      </c>
      <c r="B11" s="135">
        <v>390</v>
      </c>
      <c r="C11" s="127">
        <v>326</v>
      </c>
      <c r="D11" s="134">
        <f>C11/B11*100</f>
        <v>83.589743589743591</v>
      </c>
      <c r="E11" s="135">
        <v>387</v>
      </c>
      <c r="F11" s="127">
        <v>315</v>
      </c>
      <c r="G11" s="134">
        <f>F11/E11*100</f>
        <v>81.395348837209298</v>
      </c>
      <c r="H11" s="135">
        <v>110</v>
      </c>
      <c r="I11" s="127">
        <v>98</v>
      </c>
      <c r="J11" s="134">
        <f>I11/H11*100</f>
        <v>89.090909090909093</v>
      </c>
      <c r="K11" s="135">
        <v>48</v>
      </c>
      <c r="L11" s="127">
        <v>39</v>
      </c>
      <c r="M11" s="134">
        <f>L11/K11*100</f>
        <v>81.25</v>
      </c>
      <c r="N11" s="211">
        <v>0</v>
      </c>
      <c r="O11" s="127">
        <v>2</v>
      </c>
      <c r="P11" s="135">
        <v>3</v>
      </c>
      <c r="Q11" s="127">
        <v>4</v>
      </c>
      <c r="R11" s="134">
        <f t="shared" si="7"/>
        <v>133.33333333333331</v>
      </c>
      <c r="S11" s="138">
        <v>371</v>
      </c>
      <c r="T11" s="127">
        <v>305</v>
      </c>
      <c r="U11" s="134">
        <f>T11/S11*100</f>
        <v>82.210242587601073</v>
      </c>
      <c r="V11" s="135">
        <v>121</v>
      </c>
      <c r="W11" s="127">
        <v>99</v>
      </c>
      <c r="X11" s="134">
        <f>W11/V11*100</f>
        <v>81.818181818181827</v>
      </c>
      <c r="Y11" s="135">
        <v>120</v>
      </c>
      <c r="Z11" s="127">
        <v>96</v>
      </c>
      <c r="AA11" s="134">
        <f>Z11/Y11*100</f>
        <v>80</v>
      </c>
      <c r="AB11" s="135">
        <v>111</v>
      </c>
      <c r="AC11" s="127">
        <v>52</v>
      </c>
      <c r="AD11" s="134">
        <f>AC11/AB11*100</f>
        <v>46.846846846846844</v>
      </c>
      <c r="AE11" s="35"/>
      <c r="AF11" s="36"/>
    </row>
    <row r="12" spans="1:32" s="37" customFormat="1" ht="48" customHeight="1" x14ac:dyDescent="0.25">
      <c r="A12" s="186" t="s">
        <v>53</v>
      </c>
      <c r="B12" s="135">
        <v>227</v>
      </c>
      <c r="C12" s="127">
        <v>159</v>
      </c>
      <c r="D12" s="134">
        <f>C12/B12*100</f>
        <v>70.044052863436121</v>
      </c>
      <c r="E12" s="135">
        <v>224</v>
      </c>
      <c r="F12" s="127">
        <v>153</v>
      </c>
      <c r="G12" s="134">
        <f>F12/E12*100</f>
        <v>68.303571428571431</v>
      </c>
      <c r="H12" s="135">
        <v>46</v>
      </c>
      <c r="I12" s="127">
        <v>54</v>
      </c>
      <c r="J12" s="134">
        <f>I12/H12*100</f>
        <v>117.39130434782609</v>
      </c>
      <c r="K12" s="135">
        <v>28</v>
      </c>
      <c r="L12" s="127">
        <v>16</v>
      </c>
      <c r="M12" s="134">
        <f>L12/K12*100</f>
        <v>57.142857142857139</v>
      </c>
      <c r="N12" s="211">
        <v>0</v>
      </c>
      <c r="O12" s="127">
        <v>0</v>
      </c>
      <c r="P12" s="135">
        <v>0</v>
      </c>
      <c r="Q12" s="127">
        <v>0</v>
      </c>
      <c r="R12" s="134" t="s">
        <v>42</v>
      </c>
      <c r="S12" s="138">
        <v>216</v>
      </c>
      <c r="T12" s="127">
        <v>146</v>
      </c>
      <c r="U12" s="134">
        <f>T12/S12*100</f>
        <v>67.592592592592595</v>
      </c>
      <c r="V12" s="135">
        <v>89</v>
      </c>
      <c r="W12" s="127">
        <v>42</v>
      </c>
      <c r="X12" s="134">
        <f>W12/V12*100</f>
        <v>47.191011235955052</v>
      </c>
      <c r="Y12" s="135">
        <v>89</v>
      </c>
      <c r="Z12" s="127">
        <v>42</v>
      </c>
      <c r="AA12" s="134">
        <f>Z12/Y12*100</f>
        <v>47.191011235955052</v>
      </c>
      <c r="AB12" s="135">
        <v>81</v>
      </c>
      <c r="AC12" s="127">
        <v>17</v>
      </c>
      <c r="AD12" s="134">
        <f>AC12/AB12*100</f>
        <v>20.987654320987652</v>
      </c>
      <c r="AE12" s="35"/>
      <c r="AF12" s="36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S3:U3"/>
    <mergeCell ref="P3:R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L17" sqref="L17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11" ht="75" customHeight="1" x14ac:dyDescent="0.2">
      <c r="A1" s="217" t="s">
        <v>57</v>
      </c>
      <c r="B1" s="217"/>
      <c r="C1" s="217"/>
      <c r="D1" s="217"/>
      <c r="E1" s="217"/>
    </row>
    <row r="2" spans="1:11" ht="9.75" customHeight="1" x14ac:dyDescent="0.2">
      <c r="A2" s="242"/>
      <c r="B2" s="242"/>
      <c r="C2" s="242"/>
      <c r="D2" s="242"/>
      <c r="E2" s="242"/>
    </row>
    <row r="3" spans="1:11" s="4" customFormat="1" ht="23.25" customHeight="1" x14ac:dyDescent="0.25">
      <c r="A3" s="223" t="s">
        <v>0</v>
      </c>
      <c r="B3" s="219" t="s">
        <v>61</v>
      </c>
      <c r="C3" s="219" t="s">
        <v>62</v>
      </c>
      <c r="D3" s="243" t="s">
        <v>1</v>
      </c>
      <c r="E3" s="244"/>
    </row>
    <row r="4" spans="1:11" s="4" customFormat="1" ht="30" x14ac:dyDescent="0.25">
      <c r="A4" s="224"/>
      <c r="B4" s="220"/>
      <c r="C4" s="220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3">
        <v>311</v>
      </c>
      <c r="C6" s="200">
        <v>211</v>
      </c>
      <c r="D6" s="17">
        <f t="shared" ref="D6" si="0">C6/B6*100</f>
        <v>67.845659163987136</v>
      </c>
      <c r="E6" s="119">
        <f t="shared" ref="E6" si="1">C6-B6</f>
        <v>-100</v>
      </c>
      <c r="I6" s="12"/>
    </row>
    <row r="7" spans="1:11" s="4" customFormat="1" ht="29.25" customHeight="1" x14ac:dyDescent="0.25">
      <c r="A7" s="10" t="s">
        <v>80</v>
      </c>
      <c r="B7" s="204">
        <v>306</v>
      </c>
      <c r="C7" s="124">
        <v>208</v>
      </c>
      <c r="D7" s="17">
        <f t="shared" ref="D7:D12" si="2">C7/B7*100</f>
        <v>67.973856209150327</v>
      </c>
      <c r="E7" s="119">
        <f t="shared" ref="E7:E12" si="3">C7-B7</f>
        <v>-98</v>
      </c>
      <c r="I7" s="12"/>
    </row>
    <row r="8" spans="1:11" s="4" customFormat="1" ht="30" customHeight="1" x14ac:dyDescent="0.25">
      <c r="A8" s="13" t="s">
        <v>74</v>
      </c>
      <c r="B8" s="204">
        <v>122</v>
      </c>
      <c r="C8" s="124">
        <v>36</v>
      </c>
      <c r="D8" s="17">
        <f t="shared" ref="D8" si="4">C8/B8*100</f>
        <v>29.508196721311474</v>
      </c>
      <c r="E8" s="119">
        <f t="shared" ref="E8" si="5">C8-B8</f>
        <v>-86</v>
      </c>
      <c r="I8" s="12"/>
    </row>
    <row r="9" spans="1:11" s="4" customFormat="1" ht="34.5" customHeight="1" x14ac:dyDescent="0.25">
      <c r="A9" s="14" t="s">
        <v>30</v>
      </c>
      <c r="B9" s="204">
        <v>7</v>
      </c>
      <c r="C9" s="124">
        <v>10</v>
      </c>
      <c r="D9" s="17">
        <f t="shared" si="2"/>
        <v>142.85714285714286</v>
      </c>
      <c r="E9" s="119">
        <f t="shared" si="3"/>
        <v>3</v>
      </c>
      <c r="I9" s="12"/>
    </row>
    <row r="10" spans="1:11" s="4" customFormat="1" ht="30" customHeight="1" x14ac:dyDescent="0.25">
      <c r="A10" s="14" t="s">
        <v>82</v>
      </c>
      <c r="B10" s="125">
        <v>0</v>
      </c>
      <c r="C10" s="125">
        <v>1</v>
      </c>
      <c r="D10" s="11" t="s">
        <v>42</v>
      </c>
      <c r="E10" s="121">
        <f t="shared" si="3"/>
        <v>1</v>
      </c>
      <c r="K10" s="12"/>
    </row>
    <row r="11" spans="1:11" s="4" customFormat="1" ht="48.75" customHeight="1" x14ac:dyDescent="0.25">
      <c r="A11" s="14" t="s">
        <v>26</v>
      </c>
      <c r="B11" s="204">
        <v>0</v>
      </c>
      <c r="C11" s="124">
        <v>0</v>
      </c>
      <c r="D11" s="17" t="s">
        <v>42</v>
      </c>
      <c r="E11" s="119">
        <f t="shared" si="3"/>
        <v>0</v>
      </c>
      <c r="I11" s="12"/>
    </row>
    <row r="12" spans="1:11" s="4" customFormat="1" ht="54.75" customHeight="1" x14ac:dyDescent="0.25">
      <c r="A12" s="14" t="s">
        <v>31</v>
      </c>
      <c r="B12" s="202">
        <v>275</v>
      </c>
      <c r="C12" s="125">
        <v>202</v>
      </c>
      <c r="D12" s="17">
        <f t="shared" si="2"/>
        <v>73.454545454545453</v>
      </c>
      <c r="E12" s="119">
        <f t="shared" si="3"/>
        <v>-73</v>
      </c>
      <c r="I12" s="12"/>
    </row>
    <row r="13" spans="1:11" s="4" customFormat="1" ht="12.75" customHeight="1" x14ac:dyDescent="0.25">
      <c r="A13" s="225" t="s">
        <v>4</v>
      </c>
      <c r="B13" s="226"/>
      <c r="C13" s="226"/>
      <c r="D13" s="226"/>
      <c r="E13" s="226"/>
      <c r="I13" s="12"/>
    </row>
    <row r="14" spans="1:11" s="4" customFormat="1" ht="18" customHeight="1" x14ac:dyDescent="0.25">
      <c r="A14" s="227"/>
      <c r="B14" s="228"/>
      <c r="C14" s="228"/>
      <c r="D14" s="228"/>
      <c r="E14" s="228"/>
      <c r="I14" s="12"/>
    </row>
    <row r="15" spans="1:11" s="4" customFormat="1" ht="20.25" customHeight="1" x14ac:dyDescent="0.25">
      <c r="A15" s="223" t="s">
        <v>0</v>
      </c>
      <c r="B15" s="229" t="s">
        <v>63</v>
      </c>
      <c r="C15" s="229" t="s">
        <v>64</v>
      </c>
      <c r="D15" s="243" t="s">
        <v>1</v>
      </c>
      <c r="E15" s="244"/>
      <c r="I15" s="12"/>
    </row>
    <row r="16" spans="1:11" ht="27.75" customHeight="1" x14ac:dyDescent="0.2">
      <c r="A16" s="224"/>
      <c r="B16" s="229"/>
      <c r="C16" s="229"/>
      <c r="D16" s="18" t="s">
        <v>2</v>
      </c>
      <c r="E16" s="6" t="s">
        <v>34</v>
      </c>
      <c r="I16" s="12"/>
    </row>
    <row r="17" spans="1:9" ht="28.5" customHeight="1" x14ac:dyDescent="0.2">
      <c r="A17" s="10" t="s">
        <v>44</v>
      </c>
      <c r="B17" s="205">
        <v>41</v>
      </c>
      <c r="C17" s="201">
        <v>90</v>
      </c>
      <c r="D17" s="145" t="s">
        <v>93</v>
      </c>
      <c r="E17" s="146">
        <f t="shared" ref="E17" si="6">C17-B17</f>
        <v>49</v>
      </c>
      <c r="I17" s="12"/>
    </row>
    <row r="18" spans="1:9" ht="25.5" customHeight="1" x14ac:dyDescent="0.2">
      <c r="A18" s="1" t="s">
        <v>81</v>
      </c>
      <c r="B18" s="202">
        <v>41</v>
      </c>
      <c r="C18" s="125">
        <v>88</v>
      </c>
      <c r="D18" s="145" t="s">
        <v>94</v>
      </c>
      <c r="E18" s="146">
        <f t="shared" ref="E18:E19" si="7">C18-B18</f>
        <v>47</v>
      </c>
      <c r="I18" s="12"/>
    </row>
    <row r="19" spans="1:9" ht="27.75" customHeight="1" x14ac:dyDescent="0.2">
      <c r="A19" s="1" t="s">
        <v>32</v>
      </c>
      <c r="B19" s="202">
        <v>36</v>
      </c>
      <c r="C19" s="125">
        <v>59</v>
      </c>
      <c r="D19" s="145">
        <f t="shared" ref="D18:D19" si="8">C19/B19*100</f>
        <v>163.88888888888889</v>
      </c>
      <c r="E19" s="146">
        <f t="shared" si="7"/>
        <v>23</v>
      </c>
      <c r="I19" s="12"/>
    </row>
    <row r="20" spans="1:9" ht="45" customHeight="1" x14ac:dyDescent="0.2">
      <c r="A20" s="245" t="s">
        <v>58</v>
      </c>
      <c r="B20" s="245"/>
      <c r="C20" s="245"/>
      <c r="D20" s="245"/>
      <c r="E20" s="245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3"/>
  <sheetViews>
    <sheetView view="pageBreakPreview" topLeftCell="G1" zoomScale="85" zoomScaleNormal="85" zoomScaleSheetLayoutView="85" workbookViewId="0">
      <selection activeCell="Z16" sqref="Z16"/>
    </sheetView>
  </sheetViews>
  <sheetFormatPr defaultRowHeight="15.75" x14ac:dyDescent="0.25"/>
  <cols>
    <col min="1" max="1" width="27.42578125" style="54" customWidth="1"/>
    <col min="2" max="4" width="8.28515625" style="54" customWidth="1"/>
    <col min="5" max="6" width="8.28515625" style="52" customWidth="1"/>
    <col min="7" max="7" width="8.28515625" style="55" customWidth="1"/>
    <col min="8" max="9" width="8.28515625" style="52" customWidth="1"/>
    <col min="10" max="10" width="8.28515625" style="55" customWidth="1"/>
    <col min="11" max="12" width="8.28515625" style="52" customWidth="1"/>
    <col min="13" max="15" width="8.28515625" style="55" customWidth="1"/>
    <col min="16" max="17" width="7.7109375" style="55" customWidth="1"/>
    <col min="18" max="18" width="7.140625" style="55" customWidth="1"/>
    <col min="19" max="20" width="7.7109375" style="52" customWidth="1"/>
    <col min="21" max="21" width="7.7109375" style="55" customWidth="1"/>
    <col min="22" max="23" width="7.7109375" style="52" customWidth="1"/>
    <col min="24" max="24" width="8.28515625" style="52" customWidth="1"/>
    <col min="25" max="26" width="7.7109375" style="52" customWidth="1"/>
    <col min="27" max="27" width="8.28515625" style="55" customWidth="1"/>
    <col min="28" max="28" width="7.7109375" style="52" customWidth="1"/>
    <col min="29" max="29" width="7.7109375" style="53" customWidth="1"/>
    <col min="30" max="30" width="8.5703125" style="55" customWidth="1"/>
    <col min="31" max="33" width="9.140625" style="52"/>
    <col min="34" max="34" width="10.85546875" style="52" bestFit="1" customWidth="1"/>
    <col min="35" max="255" width="9.140625" style="52"/>
    <col min="256" max="256" width="18.7109375" style="52" customWidth="1"/>
    <col min="257" max="258" width="9.42578125" style="52" customWidth="1"/>
    <col min="259" max="259" width="7.7109375" style="52" customWidth="1"/>
    <col min="260" max="260" width="9.28515625" style="52" customWidth="1"/>
    <col min="261" max="261" width="9.85546875" style="52" customWidth="1"/>
    <col min="262" max="262" width="7.140625" style="52" customWidth="1"/>
    <col min="263" max="263" width="8.5703125" style="52" customWidth="1"/>
    <col min="264" max="264" width="8.85546875" style="52" customWidth="1"/>
    <col min="265" max="265" width="7.140625" style="52" customWidth="1"/>
    <col min="266" max="266" width="9" style="52" customWidth="1"/>
    <col min="267" max="267" width="8.7109375" style="52" customWidth="1"/>
    <col min="268" max="268" width="6.5703125" style="52" customWidth="1"/>
    <col min="269" max="269" width="8.140625" style="52" customWidth="1"/>
    <col min="270" max="270" width="7.5703125" style="52" customWidth="1"/>
    <col min="271" max="271" width="7" style="52" customWidth="1"/>
    <col min="272" max="273" width="8.7109375" style="52" customWidth="1"/>
    <col min="274" max="274" width="7.28515625" style="52" customWidth="1"/>
    <col min="275" max="275" width="8.140625" style="52" customWidth="1"/>
    <col min="276" max="276" width="8.7109375" style="52" customWidth="1"/>
    <col min="277" max="277" width="6.42578125" style="52" customWidth="1"/>
    <col min="278" max="279" width="9.28515625" style="52" customWidth="1"/>
    <col min="280" max="280" width="6.42578125" style="52" customWidth="1"/>
    <col min="281" max="282" width="9.5703125" style="52" customWidth="1"/>
    <col min="283" max="283" width="6.42578125" style="52" customWidth="1"/>
    <col min="284" max="285" width="9.5703125" style="52" customWidth="1"/>
    <col min="286" max="286" width="6.7109375" style="52" customWidth="1"/>
    <col min="287" max="289" width="9.140625" style="52"/>
    <col min="290" max="290" width="10.85546875" style="52" bestFit="1" customWidth="1"/>
    <col min="291" max="511" width="9.140625" style="52"/>
    <col min="512" max="512" width="18.7109375" style="52" customWidth="1"/>
    <col min="513" max="514" width="9.42578125" style="52" customWidth="1"/>
    <col min="515" max="515" width="7.7109375" style="52" customWidth="1"/>
    <col min="516" max="516" width="9.28515625" style="52" customWidth="1"/>
    <col min="517" max="517" width="9.85546875" style="52" customWidth="1"/>
    <col min="518" max="518" width="7.140625" style="52" customWidth="1"/>
    <col min="519" max="519" width="8.5703125" style="52" customWidth="1"/>
    <col min="520" max="520" width="8.85546875" style="52" customWidth="1"/>
    <col min="521" max="521" width="7.140625" style="52" customWidth="1"/>
    <col min="522" max="522" width="9" style="52" customWidth="1"/>
    <col min="523" max="523" width="8.7109375" style="52" customWidth="1"/>
    <col min="524" max="524" width="6.5703125" style="52" customWidth="1"/>
    <col min="525" max="525" width="8.140625" style="52" customWidth="1"/>
    <col min="526" max="526" width="7.5703125" style="52" customWidth="1"/>
    <col min="527" max="527" width="7" style="52" customWidth="1"/>
    <col min="528" max="529" width="8.7109375" style="52" customWidth="1"/>
    <col min="530" max="530" width="7.28515625" style="52" customWidth="1"/>
    <col min="531" max="531" width="8.140625" style="52" customWidth="1"/>
    <col min="532" max="532" width="8.7109375" style="52" customWidth="1"/>
    <col min="533" max="533" width="6.42578125" style="52" customWidth="1"/>
    <col min="534" max="535" width="9.28515625" style="52" customWidth="1"/>
    <col min="536" max="536" width="6.42578125" style="52" customWidth="1"/>
    <col min="537" max="538" width="9.5703125" style="52" customWidth="1"/>
    <col min="539" max="539" width="6.42578125" style="52" customWidth="1"/>
    <col min="540" max="541" width="9.5703125" style="52" customWidth="1"/>
    <col min="542" max="542" width="6.7109375" style="52" customWidth="1"/>
    <col min="543" max="545" width="9.140625" style="52"/>
    <col min="546" max="546" width="10.85546875" style="52" bestFit="1" customWidth="1"/>
    <col min="547" max="767" width="9.140625" style="52"/>
    <col min="768" max="768" width="18.7109375" style="52" customWidth="1"/>
    <col min="769" max="770" width="9.42578125" style="52" customWidth="1"/>
    <col min="771" max="771" width="7.7109375" style="52" customWidth="1"/>
    <col min="772" max="772" width="9.28515625" style="52" customWidth="1"/>
    <col min="773" max="773" width="9.85546875" style="52" customWidth="1"/>
    <col min="774" max="774" width="7.140625" style="52" customWidth="1"/>
    <col min="775" max="775" width="8.5703125" style="52" customWidth="1"/>
    <col min="776" max="776" width="8.85546875" style="52" customWidth="1"/>
    <col min="777" max="777" width="7.140625" style="52" customWidth="1"/>
    <col min="778" max="778" width="9" style="52" customWidth="1"/>
    <col min="779" max="779" width="8.7109375" style="52" customWidth="1"/>
    <col min="780" max="780" width="6.5703125" style="52" customWidth="1"/>
    <col min="781" max="781" width="8.140625" style="52" customWidth="1"/>
    <col min="782" max="782" width="7.5703125" style="52" customWidth="1"/>
    <col min="783" max="783" width="7" style="52" customWidth="1"/>
    <col min="784" max="785" width="8.7109375" style="52" customWidth="1"/>
    <col min="786" max="786" width="7.28515625" style="52" customWidth="1"/>
    <col min="787" max="787" width="8.140625" style="52" customWidth="1"/>
    <col min="788" max="788" width="8.7109375" style="52" customWidth="1"/>
    <col min="789" max="789" width="6.42578125" style="52" customWidth="1"/>
    <col min="790" max="791" width="9.28515625" style="52" customWidth="1"/>
    <col min="792" max="792" width="6.42578125" style="52" customWidth="1"/>
    <col min="793" max="794" width="9.5703125" style="52" customWidth="1"/>
    <col min="795" max="795" width="6.42578125" style="52" customWidth="1"/>
    <col min="796" max="797" width="9.5703125" style="52" customWidth="1"/>
    <col min="798" max="798" width="6.7109375" style="52" customWidth="1"/>
    <col min="799" max="801" width="9.140625" style="52"/>
    <col min="802" max="802" width="10.85546875" style="52" bestFit="1" customWidth="1"/>
    <col min="803" max="1023" width="9.140625" style="52"/>
    <col min="1024" max="1024" width="18.7109375" style="52" customWidth="1"/>
    <col min="1025" max="1026" width="9.42578125" style="52" customWidth="1"/>
    <col min="1027" max="1027" width="7.7109375" style="52" customWidth="1"/>
    <col min="1028" max="1028" width="9.28515625" style="52" customWidth="1"/>
    <col min="1029" max="1029" width="9.85546875" style="52" customWidth="1"/>
    <col min="1030" max="1030" width="7.140625" style="52" customWidth="1"/>
    <col min="1031" max="1031" width="8.5703125" style="52" customWidth="1"/>
    <col min="1032" max="1032" width="8.85546875" style="52" customWidth="1"/>
    <col min="1033" max="1033" width="7.140625" style="52" customWidth="1"/>
    <col min="1034" max="1034" width="9" style="52" customWidth="1"/>
    <col min="1035" max="1035" width="8.7109375" style="52" customWidth="1"/>
    <col min="1036" max="1036" width="6.5703125" style="52" customWidth="1"/>
    <col min="1037" max="1037" width="8.140625" style="52" customWidth="1"/>
    <col min="1038" max="1038" width="7.5703125" style="52" customWidth="1"/>
    <col min="1039" max="1039" width="7" style="52" customWidth="1"/>
    <col min="1040" max="1041" width="8.7109375" style="52" customWidth="1"/>
    <col min="1042" max="1042" width="7.28515625" style="52" customWidth="1"/>
    <col min="1043" max="1043" width="8.140625" style="52" customWidth="1"/>
    <col min="1044" max="1044" width="8.7109375" style="52" customWidth="1"/>
    <col min="1045" max="1045" width="6.42578125" style="52" customWidth="1"/>
    <col min="1046" max="1047" width="9.28515625" style="52" customWidth="1"/>
    <col min="1048" max="1048" width="6.42578125" style="52" customWidth="1"/>
    <col min="1049" max="1050" width="9.5703125" style="52" customWidth="1"/>
    <col min="1051" max="1051" width="6.42578125" style="52" customWidth="1"/>
    <col min="1052" max="1053" width="9.5703125" style="52" customWidth="1"/>
    <col min="1054" max="1054" width="6.7109375" style="52" customWidth="1"/>
    <col min="1055" max="1057" width="9.140625" style="52"/>
    <col min="1058" max="1058" width="10.85546875" style="52" bestFit="1" customWidth="1"/>
    <col min="1059" max="1279" width="9.140625" style="52"/>
    <col min="1280" max="1280" width="18.7109375" style="52" customWidth="1"/>
    <col min="1281" max="1282" width="9.42578125" style="52" customWidth="1"/>
    <col min="1283" max="1283" width="7.7109375" style="52" customWidth="1"/>
    <col min="1284" max="1284" width="9.28515625" style="52" customWidth="1"/>
    <col min="1285" max="1285" width="9.85546875" style="52" customWidth="1"/>
    <col min="1286" max="1286" width="7.140625" style="52" customWidth="1"/>
    <col min="1287" max="1287" width="8.5703125" style="52" customWidth="1"/>
    <col min="1288" max="1288" width="8.85546875" style="52" customWidth="1"/>
    <col min="1289" max="1289" width="7.140625" style="52" customWidth="1"/>
    <col min="1290" max="1290" width="9" style="52" customWidth="1"/>
    <col min="1291" max="1291" width="8.7109375" style="52" customWidth="1"/>
    <col min="1292" max="1292" width="6.5703125" style="52" customWidth="1"/>
    <col min="1293" max="1293" width="8.140625" style="52" customWidth="1"/>
    <col min="1294" max="1294" width="7.5703125" style="52" customWidth="1"/>
    <col min="1295" max="1295" width="7" style="52" customWidth="1"/>
    <col min="1296" max="1297" width="8.7109375" style="52" customWidth="1"/>
    <col min="1298" max="1298" width="7.28515625" style="52" customWidth="1"/>
    <col min="1299" max="1299" width="8.140625" style="52" customWidth="1"/>
    <col min="1300" max="1300" width="8.7109375" style="52" customWidth="1"/>
    <col min="1301" max="1301" width="6.42578125" style="52" customWidth="1"/>
    <col min="1302" max="1303" width="9.28515625" style="52" customWidth="1"/>
    <col min="1304" max="1304" width="6.42578125" style="52" customWidth="1"/>
    <col min="1305" max="1306" width="9.5703125" style="52" customWidth="1"/>
    <col min="1307" max="1307" width="6.42578125" style="52" customWidth="1"/>
    <col min="1308" max="1309" width="9.5703125" style="52" customWidth="1"/>
    <col min="1310" max="1310" width="6.7109375" style="52" customWidth="1"/>
    <col min="1311" max="1313" width="9.140625" style="52"/>
    <col min="1314" max="1314" width="10.85546875" style="52" bestFit="1" customWidth="1"/>
    <col min="1315" max="1535" width="9.140625" style="52"/>
    <col min="1536" max="1536" width="18.7109375" style="52" customWidth="1"/>
    <col min="1537" max="1538" width="9.42578125" style="52" customWidth="1"/>
    <col min="1539" max="1539" width="7.7109375" style="52" customWidth="1"/>
    <col min="1540" max="1540" width="9.28515625" style="52" customWidth="1"/>
    <col min="1541" max="1541" width="9.85546875" style="52" customWidth="1"/>
    <col min="1542" max="1542" width="7.140625" style="52" customWidth="1"/>
    <col min="1543" max="1543" width="8.5703125" style="52" customWidth="1"/>
    <col min="1544" max="1544" width="8.85546875" style="52" customWidth="1"/>
    <col min="1545" max="1545" width="7.140625" style="52" customWidth="1"/>
    <col min="1546" max="1546" width="9" style="52" customWidth="1"/>
    <col min="1547" max="1547" width="8.7109375" style="52" customWidth="1"/>
    <col min="1548" max="1548" width="6.5703125" style="52" customWidth="1"/>
    <col min="1549" max="1549" width="8.140625" style="52" customWidth="1"/>
    <col min="1550" max="1550" width="7.5703125" style="52" customWidth="1"/>
    <col min="1551" max="1551" width="7" style="52" customWidth="1"/>
    <col min="1552" max="1553" width="8.7109375" style="52" customWidth="1"/>
    <col min="1554" max="1554" width="7.28515625" style="52" customWidth="1"/>
    <col min="1555" max="1555" width="8.140625" style="52" customWidth="1"/>
    <col min="1556" max="1556" width="8.7109375" style="52" customWidth="1"/>
    <col min="1557" max="1557" width="6.42578125" style="52" customWidth="1"/>
    <col min="1558" max="1559" width="9.28515625" style="52" customWidth="1"/>
    <col min="1560" max="1560" width="6.42578125" style="52" customWidth="1"/>
    <col min="1561" max="1562" width="9.5703125" style="52" customWidth="1"/>
    <col min="1563" max="1563" width="6.42578125" style="52" customWidth="1"/>
    <col min="1564" max="1565" width="9.5703125" style="52" customWidth="1"/>
    <col min="1566" max="1566" width="6.7109375" style="52" customWidth="1"/>
    <col min="1567" max="1569" width="9.140625" style="52"/>
    <col min="1570" max="1570" width="10.85546875" style="52" bestFit="1" customWidth="1"/>
    <col min="1571" max="1791" width="9.140625" style="52"/>
    <col min="1792" max="1792" width="18.7109375" style="52" customWidth="1"/>
    <col min="1793" max="1794" width="9.42578125" style="52" customWidth="1"/>
    <col min="1795" max="1795" width="7.7109375" style="52" customWidth="1"/>
    <col min="1796" max="1796" width="9.28515625" style="52" customWidth="1"/>
    <col min="1797" max="1797" width="9.85546875" style="52" customWidth="1"/>
    <col min="1798" max="1798" width="7.140625" style="52" customWidth="1"/>
    <col min="1799" max="1799" width="8.5703125" style="52" customWidth="1"/>
    <col min="1800" max="1800" width="8.85546875" style="52" customWidth="1"/>
    <col min="1801" max="1801" width="7.140625" style="52" customWidth="1"/>
    <col min="1802" max="1802" width="9" style="52" customWidth="1"/>
    <col min="1803" max="1803" width="8.7109375" style="52" customWidth="1"/>
    <col min="1804" max="1804" width="6.5703125" style="52" customWidth="1"/>
    <col min="1805" max="1805" width="8.140625" style="52" customWidth="1"/>
    <col min="1806" max="1806" width="7.5703125" style="52" customWidth="1"/>
    <col min="1807" max="1807" width="7" style="52" customWidth="1"/>
    <col min="1808" max="1809" width="8.7109375" style="52" customWidth="1"/>
    <col min="1810" max="1810" width="7.28515625" style="52" customWidth="1"/>
    <col min="1811" max="1811" width="8.140625" style="52" customWidth="1"/>
    <col min="1812" max="1812" width="8.7109375" style="52" customWidth="1"/>
    <col min="1813" max="1813" width="6.42578125" style="52" customWidth="1"/>
    <col min="1814" max="1815" width="9.28515625" style="52" customWidth="1"/>
    <col min="1816" max="1816" width="6.42578125" style="52" customWidth="1"/>
    <col min="1817" max="1818" width="9.5703125" style="52" customWidth="1"/>
    <col min="1819" max="1819" width="6.42578125" style="52" customWidth="1"/>
    <col min="1820" max="1821" width="9.5703125" style="52" customWidth="1"/>
    <col min="1822" max="1822" width="6.7109375" style="52" customWidth="1"/>
    <col min="1823" max="1825" width="9.140625" style="52"/>
    <col min="1826" max="1826" width="10.85546875" style="52" bestFit="1" customWidth="1"/>
    <col min="1827" max="2047" width="9.140625" style="52"/>
    <col min="2048" max="2048" width="18.7109375" style="52" customWidth="1"/>
    <col min="2049" max="2050" width="9.42578125" style="52" customWidth="1"/>
    <col min="2051" max="2051" width="7.7109375" style="52" customWidth="1"/>
    <col min="2052" max="2052" width="9.28515625" style="52" customWidth="1"/>
    <col min="2053" max="2053" width="9.85546875" style="52" customWidth="1"/>
    <col min="2054" max="2054" width="7.140625" style="52" customWidth="1"/>
    <col min="2055" max="2055" width="8.5703125" style="52" customWidth="1"/>
    <col min="2056" max="2056" width="8.85546875" style="52" customWidth="1"/>
    <col min="2057" max="2057" width="7.140625" style="52" customWidth="1"/>
    <col min="2058" max="2058" width="9" style="52" customWidth="1"/>
    <col min="2059" max="2059" width="8.7109375" style="52" customWidth="1"/>
    <col min="2060" max="2060" width="6.5703125" style="52" customWidth="1"/>
    <col min="2061" max="2061" width="8.140625" style="52" customWidth="1"/>
    <col min="2062" max="2062" width="7.5703125" style="52" customWidth="1"/>
    <col min="2063" max="2063" width="7" style="52" customWidth="1"/>
    <col min="2064" max="2065" width="8.7109375" style="52" customWidth="1"/>
    <col min="2066" max="2066" width="7.28515625" style="52" customWidth="1"/>
    <col min="2067" max="2067" width="8.140625" style="52" customWidth="1"/>
    <col min="2068" max="2068" width="8.7109375" style="52" customWidth="1"/>
    <col min="2069" max="2069" width="6.42578125" style="52" customWidth="1"/>
    <col min="2070" max="2071" width="9.28515625" style="52" customWidth="1"/>
    <col min="2072" max="2072" width="6.42578125" style="52" customWidth="1"/>
    <col min="2073" max="2074" width="9.5703125" style="52" customWidth="1"/>
    <col min="2075" max="2075" width="6.42578125" style="52" customWidth="1"/>
    <col min="2076" max="2077" width="9.5703125" style="52" customWidth="1"/>
    <col min="2078" max="2078" width="6.7109375" style="52" customWidth="1"/>
    <col min="2079" max="2081" width="9.140625" style="52"/>
    <col min="2082" max="2082" width="10.85546875" style="52" bestFit="1" customWidth="1"/>
    <col min="2083" max="2303" width="9.140625" style="52"/>
    <col min="2304" max="2304" width="18.7109375" style="52" customWidth="1"/>
    <col min="2305" max="2306" width="9.42578125" style="52" customWidth="1"/>
    <col min="2307" max="2307" width="7.7109375" style="52" customWidth="1"/>
    <col min="2308" max="2308" width="9.28515625" style="52" customWidth="1"/>
    <col min="2309" max="2309" width="9.85546875" style="52" customWidth="1"/>
    <col min="2310" max="2310" width="7.140625" style="52" customWidth="1"/>
    <col min="2311" max="2311" width="8.5703125" style="52" customWidth="1"/>
    <col min="2312" max="2312" width="8.85546875" style="52" customWidth="1"/>
    <col min="2313" max="2313" width="7.140625" style="52" customWidth="1"/>
    <col min="2314" max="2314" width="9" style="52" customWidth="1"/>
    <col min="2315" max="2315" width="8.7109375" style="52" customWidth="1"/>
    <col min="2316" max="2316" width="6.5703125" style="52" customWidth="1"/>
    <col min="2317" max="2317" width="8.140625" style="52" customWidth="1"/>
    <col min="2318" max="2318" width="7.5703125" style="52" customWidth="1"/>
    <col min="2319" max="2319" width="7" style="52" customWidth="1"/>
    <col min="2320" max="2321" width="8.7109375" style="52" customWidth="1"/>
    <col min="2322" max="2322" width="7.28515625" style="52" customWidth="1"/>
    <col min="2323" max="2323" width="8.140625" style="52" customWidth="1"/>
    <col min="2324" max="2324" width="8.7109375" style="52" customWidth="1"/>
    <col min="2325" max="2325" width="6.42578125" style="52" customWidth="1"/>
    <col min="2326" max="2327" width="9.28515625" style="52" customWidth="1"/>
    <col min="2328" max="2328" width="6.42578125" style="52" customWidth="1"/>
    <col min="2329" max="2330" width="9.5703125" style="52" customWidth="1"/>
    <col min="2331" max="2331" width="6.42578125" style="52" customWidth="1"/>
    <col min="2332" max="2333" width="9.5703125" style="52" customWidth="1"/>
    <col min="2334" max="2334" width="6.7109375" style="52" customWidth="1"/>
    <col min="2335" max="2337" width="9.140625" style="52"/>
    <col min="2338" max="2338" width="10.85546875" style="52" bestFit="1" customWidth="1"/>
    <col min="2339" max="2559" width="9.140625" style="52"/>
    <col min="2560" max="2560" width="18.7109375" style="52" customWidth="1"/>
    <col min="2561" max="2562" width="9.42578125" style="52" customWidth="1"/>
    <col min="2563" max="2563" width="7.7109375" style="52" customWidth="1"/>
    <col min="2564" max="2564" width="9.28515625" style="52" customWidth="1"/>
    <col min="2565" max="2565" width="9.85546875" style="52" customWidth="1"/>
    <col min="2566" max="2566" width="7.140625" style="52" customWidth="1"/>
    <col min="2567" max="2567" width="8.5703125" style="52" customWidth="1"/>
    <col min="2568" max="2568" width="8.85546875" style="52" customWidth="1"/>
    <col min="2569" max="2569" width="7.140625" style="52" customWidth="1"/>
    <col min="2570" max="2570" width="9" style="52" customWidth="1"/>
    <col min="2571" max="2571" width="8.7109375" style="52" customWidth="1"/>
    <col min="2572" max="2572" width="6.5703125" style="52" customWidth="1"/>
    <col min="2573" max="2573" width="8.140625" style="52" customWidth="1"/>
    <col min="2574" max="2574" width="7.5703125" style="52" customWidth="1"/>
    <col min="2575" max="2575" width="7" style="52" customWidth="1"/>
    <col min="2576" max="2577" width="8.7109375" style="52" customWidth="1"/>
    <col min="2578" max="2578" width="7.28515625" style="52" customWidth="1"/>
    <col min="2579" max="2579" width="8.140625" style="52" customWidth="1"/>
    <col min="2580" max="2580" width="8.7109375" style="52" customWidth="1"/>
    <col min="2581" max="2581" width="6.42578125" style="52" customWidth="1"/>
    <col min="2582" max="2583" width="9.28515625" style="52" customWidth="1"/>
    <col min="2584" max="2584" width="6.42578125" style="52" customWidth="1"/>
    <col min="2585" max="2586" width="9.5703125" style="52" customWidth="1"/>
    <col min="2587" max="2587" width="6.42578125" style="52" customWidth="1"/>
    <col min="2588" max="2589" width="9.5703125" style="52" customWidth="1"/>
    <col min="2590" max="2590" width="6.7109375" style="52" customWidth="1"/>
    <col min="2591" max="2593" width="9.140625" style="52"/>
    <col min="2594" max="2594" width="10.85546875" style="52" bestFit="1" customWidth="1"/>
    <col min="2595" max="2815" width="9.140625" style="52"/>
    <col min="2816" max="2816" width="18.7109375" style="52" customWidth="1"/>
    <col min="2817" max="2818" width="9.42578125" style="52" customWidth="1"/>
    <col min="2819" max="2819" width="7.7109375" style="52" customWidth="1"/>
    <col min="2820" max="2820" width="9.28515625" style="52" customWidth="1"/>
    <col min="2821" max="2821" width="9.85546875" style="52" customWidth="1"/>
    <col min="2822" max="2822" width="7.140625" style="52" customWidth="1"/>
    <col min="2823" max="2823" width="8.5703125" style="52" customWidth="1"/>
    <col min="2824" max="2824" width="8.85546875" style="52" customWidth="1"/>
    <col min="2825" max="2825" width="7.140625" style="52" customWidth="1"/>
    <col min="2826" max="2826" width="9" style="52" customWidth="1"/>
    <col min="2827" max="2827" width="8.7109375" style="52" customWidth="1"/>
    <col min="2828" max="2828" width="6.5703125" style="52" customWidth="1"/>
    <col min="2829" max="2829" width="8.140625" style="52" customWidth="1"/>
    <col min="2830" max="2830" width="7.5703125" style="52" customWidth="1"/>
    <col min="2831" max="2831" width="7" style="52" customWidth="1"/>
    <col min="2832" max="2833" width="8.7109375" style="52" customWidth="1"/>
    <col min="2834" max="2834" width="7.28515625" style="52" customWidth="1"/>
    <col min="2835" max="2835" width="8.140625" style="52" customWidth="1"/>
    <col min="2836" max="2836" width="8.7109375" style="52" customWidth="1"/>
    <col min="2837" max="2837" width="6.42578125" style="52" customWidth="1"/>
    <col min="2838" max="2839" width="9.28515625" style="52" customWidth="1"/>
    <col min="2840" max="2840" width="6.42578125" style="52" customWidth="1"/>
    <col min="2841" max="2842" width="9.5703125" style="52" customWidth="1"/>
    <col min="2843" max="2843" width="6.42578125" style="52" customWidth="1"/>
    <col min="2844" max="2845" width="9.5703125" style="52" customWidth="1"/>
    <col min="2846" max="2846" width="6.7109375" style="52" customWidth="1"/>
    <col min="2847" max="2849" width="9.140625" style="52"/>
    <col min="2850" max="2850" width="10.85546875" style="52" bestFit="1" customWidth="1"/>
    <col min="2851" max="3071" width="9.140625" style="52"/>
    <col min="3072" max="3072" width="18.7109375" style="52" customWidth="1"/>
    <col min="3073" max="3074" width="9.42578125" style="52" customWidth="1"/>
    <col min="3075" max="3075" width="7.7109375" style="52" customWidth="1"/>
    <col min="3076" max="3076" width="9.28515625" style="52" customWidth="1"/>
    <col min="3077" max="3077" width="9.85546875" style="52" customWidth="1"/>
    <col min="3078" max="3078" width="7.140625" style="52" customWidth="1"/>
    <col min="3079" max="3079" width="8.5703125" style="52" customWidth="1"/>
    <col min="3080" max="3080" width="8.85546875" style="52" customWidth="1"/>
    <col min="3081" max="3081" width="7.140625" style="52" customWidth="1"/>
    <col min="3082" max="3082" width="9" style="52" customWidth="1"/>
    <col min="3083" max="3083" width="8.7109375" style="52" customWidth="1"/>
    <col min="3084" max="3084" width="6.5703125" style="52" customWidth="1"/>
    <col min="3085" max="3085" width="8.140625" style="52" customWidth="1"/>
    <col min="3086" max="3086" width="7.5703125" style="52" customWidth="1"/>
    <col min="3087" max="3087" width="7" style="52" customWidth="1"/>
    <col min="3088" max="3089" width="8.7109375" style="52" customWidth="1"/>
    <col min="3090" max="3090" width="7.28515625" style="52" customWidth="1"/>
    <col min="3091" max="3091" width="8.140625" style="52" customWidth="1"/>
    <col min="3092" max="3092" width="8.7109375" style="52" customWidth="1"/>
    <col min="3093" max="3093" width="6.42578125" style="52" customWidth="1"/>
    <col min="3094" max="3095" width="9.28515625" style="52" customWidth="1"/>
    <col min="3096" max="3096" width="6.42578125" style="52" customWidth="1"/>
    <col min="3097" max="3098" width="9.5703125" style="52" customWidth="1"/>
    <col min="3099" max="3099" width="6.42578125" style="52" customWidth="1"/>
    <col min="3100" max="3101" width="9.5703125" style="52" customWidth="1"/>
    <col min="3102" max="3102" width="6.7109375" style="52" customWidth="1"/>
    <col min="3103" max="3105" width="9.140625" style="52"/>
    <col min="3106" max="3106" width="10.85546875" style="52" bestFit="1" customWidth="1"/>
    <col min="3107" max="3327" width="9.140625" style="52"/>
    <col min="3328" max="3328" width="18.7109375" style="52" customWidth="1"/>
    <col min="3329" max="3330" width="9.42578125" style="52" customWidth="1"/>
    <col min="3331" max="3331" width="7.7109375" style="52" customWidth="1"/>
    <col min="3332" max="3332" width="9.28515625" style="52" customWidth="1"/>
    <col min="3333" max="3333" width="9.85546875" style="52" customWidth="1"/>
    <col min="3334" max="3334" width="7.140625" style="52" customWidth="1"/>
    <col min="3335" max="3335" width="8.5703125" style="52" customWidth="1"/>
    <col min="3336" max="3336" width="8.85546875" style="52" customWidth="1"/>
    <col min="3337" max="3337" width="7.140625" style="52" customWidth="1"/>
    <col min="3338" max="3338" width="9" style="52" customWidth="1"/>
    <col min="3339" max="3339" width="8.7109375" style="52" customWidth="1"/>
    <col min="3340" max="3340" width="6.5703125" style="52" customWidth="1"/>
    <col min="3341" max="3341" width="8.140625" style="52" customWidth="1"/>
    <col min="3342" max="3342" width="7.5703125" style="52" customWidth="1"/>
    <col min="3343" max="3343" width="7" style="52" customWidth="1"/>
    <col min="3344" max="3345" width="8.7109375" style="52" customWidth="1"/>
    <col min="3346" max="3346" width="7.28515625" style="52" customWidth="1"/>
    <col min="3347" max="3347" width="8.140625" style="52" customWidth="1"/>
    <col min="3348" max="3348" width="8.7109375" style="52" customWidth="1"/>
    <col min="3349" max="3349" width="6.42578125" style="52" customWidth="1"/>
    <col min="3350" max="3351" width="9.28515625" style="52" customWidth="1"/>
    <col min="3352" max="3352" width="6.42578125" style="52" customWidth="1"/>
    <col min="3353" max="3354" width="9.5703125" style="52" customWidth="1"/>
    <col min="3355" max="3355" width="6.42578125" style="52" customWidth="1"/>
    <col min="3356" max="3357" width="9.5703125" style="52" customWidth="1"/>
    <col min="3358" max="3358" width="6.7109375" style="52" customWidth="1"/>
    <col min="3359" max="3361" width="9.140625" style="52"/>
    <col min="3362" max="3362" width="10.85546875" style="52" bestFit="1" customWidth="1"/>
    <col min="3363" max="3583" width="9.140625" style="52"/>
    <col min="3584" max="3584" width="18.7109375" style="52" customWidth="1"/>
    <col min="3585" max="3586" width="9.42578125" style="52" customWidth="1"/>
    <col min="3587" max="3587" width="7.7109375" style="52" customWidth="1"/>
    <col min="3588" max="3588" width="9.28515625" style="52" customWidth="1"/>
    <col min="3589" max="3589" width="9.85546875" style="52" customWidth="1"/>
    <col min="3590" max="3590" width="7.140625" style="52" customWidth="1"/>
    <col min="3591" max="3591" width="8.5703125" style="52" customWidth="1"/>
    <col min="3592" max="3592" width="8.85546875" style="52" customWidth="1"/>
    <col min="3593" max="3593" width="7.140625" style="52" customWidth="1"/>
    <col min="3594" max="3594" width="9" style="52" customWidth="1"/>
    <col min="3595" max="3595" width="8.7109375" style="52" customWidth="1"/>
    <col min="3596" max="3596" width="6.5703125" style="52" customWidth="1"/>
    <col min="3597" max="3597" width="8.140625" style="52" customWidth="1"/>
    <col min="3598" max="3598" width="7.5703125" style="52" customWidth="1"/>
    <col min="3599" max="3599" width="7" style="52" customWidth="1"/>
    <col min="3600" max="3601" width="8.7109375" style="52" customWidth="1"/>
    <col min="3602" max="3602" width="7.28515625" style="52" customWidth="1"/>
    <col min="3603" max="3603" width="8.140625" style="52" customWidth="1"/>
    <col min="3604" max="3604" width="8.7109375" style="52" customWidth="1"/>
    <col min="3605" max="3605" width="6.42578125" style="52" customWidth="1"/>
    <col min="3606" max="3607" width="9.28515625" style="52" customWidth="1"/>
    <col min="3608" max="3608" width="6.42578125" style="52" customWidth="1"/>
    <col min="3609" max="3610" width="9.5703125" style="52" customWidth="1"/>
    <col min="3611" max="3611" width="6.42578125" style="52" customWidth="1"/>
    <col min="3612" max="3613" width="9.5703125" style="52" customWidth="1"/>
    <col min="3614" max="3614" width="6.7109375" style="52" customWidth="1"/>
    <col min="3615" max="3617" width="9.140625" style="52"/>
    <col min="3618" max="3618" width="10.85546875" style="52" bestFit="1" customWidth="1"/>
    <col min="3619" max="3839" width="9.140625" style="52"/>
    <col min="3840" max="3840" width="18.7109375" style="52" customWidth="1"/>
    <col min="3841" max="3842" width="9.42578125" style="52" customWidth="1"/>
    <col min="3843" max="3843" width="7.7109375" style="52" customWidth="1"/>
    <col min="3844" max="3844" width="9.28515625" style="52" customWidth="1"/>
    <col min="3845" max="3845" width="9.85546875" style="52" customWidth="1"/>
    <col min="3846" max="3846" width="7.140625" style="52" customWidth="1"/>
    <col min="3847" max="3847" width="8.5703125" style="52" customWidth="1"/>
    <col min="3848" max="3848" width="8.85546875" style="52" customWidth="1"/>
    <col min="3849" max="3849" width="7.140625" style="52" customWidth="1"/>
    <col min="3850" max="3850" width="9" style="52" customWidth="1"/>
    <col min="3851" max="3851" width="8.7109375" style="52" customWidth="1"/>
    <col min="3852" max="3852" width="6.5703125" style="52" customWidth="1"/>
    <col min="3853" max="3853" width="8.140625" style="52" customWidth="1"/>
    <col min="3854" max="3854" width="7.5703125" style="52" customWidth="1"/>
    <col min="3855" max="3855" width="7" style="52" customWidth="1"/>
    <col min="3856" max="3857" width="8.7109375" style="52" customWidth="1"/>
    <col min="3858" max="3858" width="7.28515625" style="52" customWidth="1"/>
    <col min="3859" max="3859" width="8.140625" style="52" customWidth="1"/>
    <col min="3860" max="3860" width="8.7109375" style="52" customWidth="1"/>
    <col min="3861" max="3861" width="6.42578125" style="52" customWidth="1"/>
    <col min="3862" max="3863" width="9.28515625" style="52" customWidth="1"/>
    <col min="3864" max="3864" width="6.42578125" style="52" customWidth="1"/>
    <col min="3865" max="3866" width="9.5703125" style="52" customWidth="1"/>
    <col min="3867" max="3867" width="6.42578125" style="52" customWidth="1"/>
    <col min="3868" max="3869" width="9.5703125" style="52" customWidth="1"/>
    <col min="3870" max="3870" width="6.7109375" style="52" customWidth="1"/>
    <col min="3871" max="3873" width="9.140625" style="52"/>
    <col min="3874" max="3874" width="10.85546875" style="52" bestFit="1" customWidth="1"/>
    <col min="3875" max="4095" width="9.140625" style="52"/>
    <col min="4096" max="4096" width="18.7109375" style="52" customWidth="1"/>
    <col min="4097" max="4098" width="9.42578125" style="52" customWidth="1"/>
    <col min="4099" max="4099" width="7.7109375" style="52" customWidth="1"/>
    <col min="4100" max="4100" width="9.28515625" style="52" customWidth="1"/>
    <col min="4101" max="4101" width="9.85546875" style="52" customWidth="1"/>
    <col min="4102" max="4102" width="7.140625" style="52" customWidth="1"/>
    <col min="4103" max="4103" width="8.5703125" style="52" customWidth="1"/>
    <col min="4104" max="4104" width="8.85546875" style="52" customWidth="1"/>
    <col min="4105" max="4105" width="7.140625" style="52" customWidth="1"/>
    <col min="4106" max="4106" width="9" style="52" customWidth="1"/>
    <col min="4107" max="4107" width="8.7109375" style="52" customWidth="1"/>
    <col min="4108" max="4108" width="6.5703125" style="52" customWidth="1"/>
    <col min="4109" max="4109" width="8.140625" style="52" customWidth="1"/>
    <col min="4110" max="4110" width="7.5703125" style="52" customWidth="1"/>
    <col min="4111" max="4111" width="7" style="52" customWidth="1"/>
    <col min="4112" max="4113" width="8.7109375" style="52" customWidth="1"/>
    <col min="4114" max="4114" width="7.28515625" style="52" customWidth="1"/>
    <col min="4115" max="4115" width="8.140625" style="52" customWidth="1"/>
    <col min="4116" max="4116" width="8.7109375" style="52" customWidth="1"/>
    <col min="4117" max="4117" width="6.42578125" style="52" customWidth="1"/>
    <col min="4118" max="4119" width="9.28515625" style="52" customWidth="1"/>
    <col min="4120" max="4120" width="6.42578125" style="52" customWidth="1"/>
    <col min="4121" max="4122" width="9.5703125" style="52" customWidth="1"/>
    <col min="4123" max="4123" width="6.42578125" style="52" customWidth="1"/>
    <col min="4124" max="4125" width="9.5703125" style="52" customWidth="1"/>
    <col min="4126" max="4126" width="6.7109375" style="52" customWidth="1"/>
    <col min="4127" max="4129" width="9.140625" style="52"/>
    <col min="4130" max="4130" width="10.85546875" style="52" bestFit="1" customWidth="1"/>
    <col min="4131" max="4351" width="9.140625" style="52"/>
    <col min="4352" max="4352" width="18.7109375" style="52" customWidth="1"/>
    <col min="4353" max="4354" width="9.42578125" style="52" customWidth="1"/>
    <col min="4355" max="4355" width="7.7109375" style="52" customWidth="1"/>
    <col min="4356" max="4356" width="9.28515625" style="52" customWidth="1"/>
    <col min="4357" max="4357" width="9.85546875" style="52" customWidth="1"/>
    <col min="4358" max="4358" width="7.140625" style="52" customWidth="1"/>
    <col min="4359" max="4359" width="8.5703125" style="52" customWidth="1"/>
    <col min="4360" max="4360" width="8.85546875" style="52" customWidth="1"/>
    <col min="4361" max="4361" width="7.140625" style="52" customWidth="1"/>
    <col min="4362" max="4362" width="9" style="52" customWidth="1"/>
    <col min="4363" max="4363" width="8.7109375" style="52" customWidth="1"/>
    <col min="4364" max="4364" width="6.5703125" style="52" customWidth="1"/>
    <col min="4365" max="4365" width="8.140625" style="52" customWidth="1"/>
    <col min="4366" max="4366" width="7.5703125" style="52" customWidth="1"/>
    <col min="4367" max="4367" width="7" style="52" customWidth="1"/>
    <col min="4368" max="4369" width="8.7109375" style="52" customWidth="1"/>
    <col min="4370" max="4370" width="7.28515625" style="52" customWidth="1"/>
    <col min="4371" max="4371" width="8.140625" style="52" customWidth="1"/>
    <col min="4372" max="4372" width="8.7109375" style="52" customWidth="1"/>
    <col min="4373" max="4373" width="6.42578125" style="52" customWidth="1"/>
    <col min="4374" max="4375" width="9.28515625" style="52" customWidth="1"/>
    <col min="4376" max="4376" width="6.42578125" style="52" customWidth="1"/>
    <col min="4377" max="4378" width="9.5703125" style="52" customWidth="1"/>
    <col min="4379" max="4379" width="6.42578125" style="52" customWidth="1"/>
    <col min="4380" max="4381" width="9.5703125" style="52" customWidth="1"/>
    <col min="4382" max="4382" width="6.7109375" style="52" customWidth="1"/>
    <col min="4383" max="4385" width="9.140625" style="52"/>
    <col min="4386" max="4386" width="10.85546875" style="52" bestFit="1" customWidth="1"/>
    <col min="4387" max="4607" width="9.140625" style="52"/>
    <col min="4608" max="4608" width="18.7109375" style="52" customWidth="1"/>
    <col min="4609" max="4610" width="9.42578125" style="52" customWidth="1"/>
    <col min="4611" max="4611" width="7.7109375" style="52" customWidth="1"/>
    <col min="4612" max="4612" width="9.28515625" style="52" customWidth="1"/>
    <col min="4613" max="4613" width="9.85546875" style="52" customWidth="1"/>
    <col min="4614" max="4614" width="7.140625" style="52" customWidth="1"/>
    <col min="4615" max="4615" width="8.5703125" style="52" customWidth="1"/>
    <col min="4616" max="4616" width="8.85546875" style="52" customWidth="1"/>
    <col min="4617" max="4617" width="7.140625" style="52" customWidth="1"/>
    <col min="4618" max="4618" width="9" style="52" customWidth="1"/>
    <col min="4619" max="4619" width="8.7109375" style="52" customWidth="1"/>
    <col min="4620" max="4620" width="6.5703125" style="52" customWidth="1"/>
    <col min="4621" max="4621" width="8.140625" style="52" customWidth="1"/>
    <col min="4622" max="4622" width="7.5703125" style="52" customWidth="1"/>
    <col min="4623" max="4623" width="7" style="52" customWidth="1"/>
    <col min="4624" max="4625" width="8.7109375" style="52" customWidth="1"/>
    <col min="4626" max="4626" width="7.28515625" style="52" customWidth="1"/>
    <col min="4627" max="4627" width="8.140625" style="52" customWidth="1"/>
    <col min="4628" max="4628" width="8.7109375" style="52" customWidth="1"/>
    <col min="4629" max="4629" width="6.42578125" style="52" customWidth="1"/>
    <col min="4630" max="4631" width="9.28515625" style="52" customWidth="1"/>
    <col min="4632" max="4632" width="6.42578125" style="52" customWidth="1"/>
    <col min="4633" max="4634" width="9.5703125" style="52" customWidth="1"/>
    <col min="4635" max="4635" width="6.42578125" style="52" customWidth="1"/>
    <col min="4636" max="4637" width="9.5703125" style="52" customWidth="1"/>
    <col min="4638" max="4638" width="6.7109375" style="52" customWidth="1"/>
    <col min="4639" max="4641" width="9.140625" style="52"/>
    <col min="4642" max="4642" width="10.85546875" style="52" bestFit="1" customWidth="1"/>
    <col min="4643" max="4863" width="9.140625" style="52"/>
    <col min="4864" max="4864" width="18.7109375" style="52" customWidth="1"/>
    <col min="4865" max="4866" width="9.42578125" style="52" customWidth="1"/>
    <col min="4867" max="4867" width="7.7109375" style="52" customWidth="1"/>
    <col min="4868" max="4868" width="9.28515625" style="52" customWidth="1"/>
    <col min="4869" max="4869" width="9.85546875" style="52" customWidth="1"/>
    <col min="4870" max="4870" width="7.140625" style="52" customWidth="1"/>
    <col min="4871" max="4871" width="8.5703125" style="52" customWidth="1"/>
    <col min="4872" max="4872" width="8.85546875" style="52" customWidth="1"/>
    <col min="4873" max="4873" width="7.140625" style="52" customWidth="1"/>
    <col min="4874" max="4874" width="9" style="52" customWidth="1"/>
    <col min="4875" max="4875" width="8.7109375" style="52" customWidth="1"/>
    <col min="4876" max="4876" width="6.5703125" style="52" customWidth="1"/>
    <col min="4877" max="4877" width="8.140625" style="52" customWidth="1"/>
    <col min="4878" max="4878" width="7.5703125" style="52" customWidth="1"/>
    <col min="4879" max="4879" width="7" style="52" customWidth="1"/>
    <col min="4880" max="4881" width="8.7109375" style="52" customWidth="1"/>
    <col min="4882" max="4882" width="7.28515625" style="52" customWidth="1"/>
    <col min="4883" max="4883" width="8.140625" style="52" customWidth="1"/>
    <col min="4884" max="4884" width="8.7109375" style="52" customWidth="1"/>
    <col min="4885" max="4885" width="6.42578125" style="52" customWidth="1"/>
    <col min="4886" max="4887" width="9.28515625" style="52" customWidth="1"/>
    <col min="4888" max="4888" width="6.42578125" style="52" customWidth="1"/>
    <col min="4889" max="4890" width="9.5703125" style="52" customWidth="1"/>
    <col min="4891" max="4891" width="6.42578125" style="52" customWidth="1"/>
    <col min="4892" max="4893" width="9.5703125" style="52" customWidth="1"/>
    <col min="4894" max="4894" width="6.7109375" style="52" customWidth="1"/>
    <col min="4895" max="4897" width="9.140625" style="52"/>
    <col min="4898" max="4898" width="10.85546875" style="52" bestFit="1" customWidth="1"/>
    <col min="4899" max="5119" width="9.140625" style="52"/>
    <col min="5120" max="5120" width="18.7109375" style="52" customWidth="1"/>
    <col min="5121" max="5122" width="9.42578125" style="52" customWidth="1"/>
    <col min="5123" max="5123" width="7.7109375" style="52" customWidth="1"/>
    <col min="5124" max="5124" width="9.28515625" style="52" customWidth="1"/>
    <col min="5125" max="5125" width="9.85546875" style="52" customWidth="1"/>
    <col min="5126" max="5126" width="7.140625" style="52" customWidth="1"/>
    <col min="5127" max="5127" width="8.5703125" style="52" customWidth="1"/>
    <col min="5128" max="5128" width="8.85546875" style="52" customWidth="1"/>
    <col min="5129" max="5129" width="7.140625" style="52" customWidth="1"/>
    <col min="5130" max="5130" width="9" style="52" customWidth="1"/>
    <col min="5131" max="5131" width="8.7109375" style="52" customWidth="1"/>
    <col min="5132" max="5132" width="6.5703125" style="52" customWidth="1"/>
    <col min="5133" max="5133" width="8.140625" style="52" customWidth="1"/>
    <col min="5134" max="5134" width="7.5703125" style="52" customWidth="1"/>
    <col min="5135" max="5135" width="7" style="52" customWidth="1"/>
    <col min="5136" max="5137" width="8.7109375" style="52" customWidth="1"/>
    <col min="5138" max="5138" width="7.28515625" style="52" customWidth="1"/>
    <col min="5139" max="5139" width="8.140625" style="52" customWidth="1"/>
    <col min="5140" max="5140" width="8.7109375" style="52" customWidth="1"/>
    <col min="5141" max="5141" width="6.42578125" style="52" customWidth="1"/>
    <col min="5142" max="5143" width="9.28515625" style="52" customWidth="1"/>
    <col min="5144" max="5144" width="6.42578125" style="52" customWidth="1"/>
    <col min="5145" max="5146" width="9.5703125" style="52" customWidth="1"/>
    <col min="5147" max="5147" width="6.42578125" style="52" customWidth="1"/>
    <col min="5148" max="5149" width="9.5703125" style="52" customWidth="1"/>
    <col min="5150" max="5150" width="6.7109375" style="52" customWidth="1"/>
    <col min="5151" max="5153" width="9.140625" style="52"/>
    <col min="5154" max="5154" width="10.85546875" style="52" bestFit="1" customWidth="1"/>
    <col min="5155" max="5375" width="9.140625" style="52"/>
    <col min="5376" max="5376" width="18.7109375" style="52" customWidth="1"/>
    <col min="5377" max="5378" width="9.42578125" style="52" customWidth="1"/>
    <col min="5379" max="5379" width="7.7109375" style="52" customWidth="1"/>
    <col min="5380" max="5380" width="9.28515625" style="52" customWidth="1"/>
    <col min="5381" max="5381" width="9.85546875" style="52" customWidth="1"/>
    <col min="5382" max="5382" width="7.140625" style="52" customWidth="1"/>
    <col min="5383" max="5383" width="8.5703125" style="52" customWidth="1"/>
    <col min="5384" max="5384" width="8.85546875" style="52" customWidth="1"/>
    <col min="5385" max="5385" width="7.140625" style="52" customWidth="1"/>
    <col min="5386" max="5386" width="9" style="52" customWidth="1"/>
    <col min="5387" max="5387" width="8.7109375" style="52" customWidth="1"/>
    <col min="5388" max="5388" width="6.5703125" style="52" customWidth="1"/>
    <col min="5389" max="5389" width="8.140625" style="52" customWidth="1"/>
    <col min="5390" max="5390" width="7.5703125" style="52" customWidth="1"/>
    <col min="5391" max="5391" width="7" style="52" customWidth="1"/>
    <col min="5392" max="5393" width="8.7109375" style="52" customWidth="1"/>
    <col min="5394" max="5394" width="7.28515625" style="52" customWidth="1"/>
    <col min="5395" max="5395" width="8.140625" style="52" customWidth="1"/>
    <col min="5396" max="5396" width="8.7109375" style="52" customWidth="1"/>
    <col min="5397" max="5397" width="6.42578125" style="52" customWidth="1"/>
    <col min="5398" max="5399" width="9.28515625" style="52" customWidth="1"/>
    <col min="5400" max="5400" width="6.42578125" style="52" customWidth="1"/>
    <col min="5401" max="5402" width="9.5703125" style="52" customWidth="1"/>
    <col min="5403" max="5403" width="6.42578125" style="52" customWidth="1"/>
    <col min="5404" max="5405" width="9.5703125" style="52" customWidth="1"/>
    <col min="5406" max="5406" width="6.7109375" style="52" customWidth="1"/>
    <col min="5407" max="5409" width="9.140625" style="52"/>
    <col min="5410" max="5410" width="10.85546875" style="52" bestFit="1" customWidth="1"/>
    <col min="5411" max="5631" width="9.140625" style="52"/>
    <col min="5632" max="5632" width="18.7109375" style="52" customWidth="1"/>
    <col min="5633" max="5634" width="9.42578125" style="52" customWidth="1"/>
    <col min="5635" max="5635" width="7.7109375" style="52" customWidth="1"/>
    <col min="5636" max="5636" width="9.28515625" style="52" customWidth="1"/>
    <col min="5637" max="5637" width="9.85546875" style="52" customWidth="1"/>
    <col min="5638" max="5638" width="7.140625" style="52" customWidth="1"/>
    <col min="5639" max="5639" width="8.5703125" style="52" customWidth="1"/>
    <col min="5640" max="5640" width="8.85546875" style="52" customWidth="1"/>
    <col min="5641" max="5641" width="7.140625" style="52" customWidth="1"/>
    <col min="5642" max="5642" width="9" style="52" customWidth="1"/>
    <col min="5643" max="5643" width="8.7109375" style="52" customWidth="1"/>
    <col min="5644" max="5644" width="6.5703125" style="52" customWidth="1"/>
    <col min="5645" max="5645" width="8.140625" style="52" customWidth="1"/>
    <col min="5646" max="5646" width="7.5703125" style="52" customWidth="1"/>
    <col min="5647" max="5647" width="7" style="52" customWidth="1"/>
    <col min="5648" max="5649" width="8.7109375" style="52" customWidth="1"/>
    <col min="5650" max="5650" width="7.28515625" style="52" customWidth="1"/>
    <col min="5651" max="5651" width="8.140625" style="52" customWidth="1"/>
    <col min="5652" max="5652" width="8.7109375" style="52" customWidth="1"/>
    <col min="5653" max="5653" width="6.42578125" style="52" customWidth="1"/>
    <col min="5654" max="5655" width="9.28515625" style="52" customWidth="1"/>
    <col min="5656" max="5656" width="6.42578125" style="52" customWidth="1"/>
    <col min="5657" max="5658" width="9.5703125" style="52" customWidth="1"/>
    <col min="5659" max="5659" width="6.42578125" style="52" customWidth="1"/>
    <col min="5660" max="5661" width="9.5703125" style="52" customWidth="1"/>
    <col min="5662" max="5662" width="6.7109375" style="52" customWidth="1"/>
    <col min="5663" max="5665" width="9.140625" style="52"/>
    <col min="5666" max="5666" width="10.85546875" style="52" bestFit="1" customWidth="1"/>
    <col min="5667" max="5887" width="9.140625" style="52"/>
    <col min="5888" max="5888" width="18.7109375" style="52" customWidth="1"/>
    <col min="5889" max="5890" width="9.42578125" style="52" customWidth="1"/>
    <col min="5891" max="5891" width="7.7109375" style="52" customWidth="1"/>
    <col min="5892" max="5892" width="9.28515625" style="52" customWidth="1"/>
    <col min="5893" max="5893" width="9.85546875" style="52" customWidth="1"/>
    <col min="5894" max="5894" width="7.140625" style="52" customWidth="1"/>
    <col min="5895" max="5895" width="8.5703125" style="52" customWidth="1"/>
    <col min="5896" max="5896" width="8.85546875" style="52" customWidth="1"/>
    <col min="5897" max="5897" width="7.140625" style="52" customWidth="1"/>
    <col min="5898" max="5898" width="9" style="52" customWidth="1"/>
    <col min="5899" max="5899" width="8.7109375" style="52" customWidth="1"/>
    <col min="5900" max="5900" width="6.5703125" style="52" customWidth="1"/>
    <col min="5901" max="5901" width="8.140625" style="52" customWidth="1"/>
    <col min="5902" max="5902" width="7.5703125" style="52" customWidth="1"/>
    <col min="5903" max="5903" width="7" style="52" customWidth="1"/>
    <col min="5904" max="5905" width="8.7109375" style="52" customWidth="1"/>
    <col min="5906" max="5906" width="7.28515625" style="52" customWidth="1"/>
    <col min="5907" max="5907" width="8.140625" style="52" customWidth="1"/>
    <col min="5908" max="5908" width="8.7109375" style="52" customWidth="1"/>
    <col min="5909" max="5909" width="6.42578125" style="52" customWidth="1"/>
    <col min="5910" max="5911" width="9.28515625" style="52" customWidth="1"/>
    <col min="5912" max="5912" width="6.42578125" style="52" customWidth="1"/>
    <col min="5913" max="5914" width="9.5703125" style="52" customWidth="1"/>
    <col min="5915" max="5915" width="6.42578125" style="52" customWidth="1"/>
    <col min="5916" max="5917" width="9.5703125" style="52" customWidth="1"/>
    <col min="5918" max="5918" width="6.7109375" style="52" customWidth="1"/>
    <col min="5919" max="5921" width="9.140625" style="52"/>
    <col min="5922" max="5922" width="10.85546875" style="52" bestFit="1" customWidth="1"/>
    <col min="5923" max="6143" width="9.140625" style="52"/>
    <col min="6144" max="6144" width="18.7109375" style="52" customWidth="1"/>
    <col min="6145" max="6146" width="9.42578125" style="52" customWidth="1"/>
    <col min="6147" max="6147" width="7.7109375" style="52" customWidth="1"/>
    <col min="6148" max="6148" width="9.28515625" style="52" customWidth="1"/>
    <col min="6149" max="6149" width="9.85546875" style="52" customWidth="1"/>
    <col min="6150" max="6150" width="7.140625" style="52" customWidth="1"/>
    <col min="6151" max="6151" width="8.5703125" style="52" customWidth="1"/>
    <col min="6152" max="6152" width="8.85546875" style="52" customWidth="1"/>
    <col min="6153" max="6153" width="7.140625" style="52" customWidth="1"/>
    <col min="6154" max="6154" width="9" style="52" customWidth="1"/>
    <col min="6155" max="6155" width="8.7109375" style="52" customWidth="1"/>
    <col min="6156" max="6156" width="6.5703125" style="52" customWidth="1"/>
    <col min="6157" max="6157" width="8.140625" style="52" customWidth="1"/>
    <col min="6158" max="6158" width="7.5703125" style="52" customWidth="1"/>
    <col min="6159" max="6159" width="7" style="52" customWidth="1"/>
    <col min="6160" max="6161" width="8.7109375" style="52" customWidth="1"/>
    <col min="6162" max="6162" width="7.28515625" style="52" customWidth="1"/>
    <col min="6163" max="6163" width="8.140625" style="52" customWidth="1"/>
    <col min="6164" max="6164" width="8.7109375" style="52" customWidth="1"/>
    <col min="6165" max="6165" width="6.42578125" style="52" customWidth="1"/>
    <col min="6166" max="6167" width="9.28515625" style="52" customWidth="1"/>
    <col min="6168" max="6168" width="6.42578125" style="52" customWidth="1"/>
    <col min="6169" max="6170" width="9.5703125" style="52" customWidth="1"/>
    <col min="6171" max="6171" width="6.42578125" style="52" customWidth="1"/>
    <col min="6172" max="6173" width="9.5703125" style="52" customWidth="1"/>
    <col min="6174" max="6174" width="6.7109375" style="52" customWidth="1"/>
    <col min="6175" max="6177" width="9.140625" style="52"/>
    <col min="6178" max="6178" width="10.85546875" style="52" bestFit="1" customWidth="1"/>
    <col min="6179" max="6399" width="9.140625" style="52"/>
    <col min="6400" max="6400" width="18.7109375" style="52" customWidth="1"/>
    <col min="6401" max="6402" width="9.42578125" style="52" customWidth="1"/>
    <col min="6403" max="6403" width="7.7109375" style="52" customWidth="1"/>
    <col min="6404" max="6404" width="9.28515625" style="52" customWidth="1"/>
    <col min="6405" max="6405" width="9.85546875" style="52" customWidth="1"/>
    <col min="6406" max="6406" width="7.140625" style="52" customWidth="1"/>
    <col min="6407" max="6407" width="8.5703125" style="52" customWidth="1"/>
    <col min="6408" max="6408" width="8.85546875" style="52" customWidth="1"/>
    <col min="6409" max="6409" width="7.140625" style="52" customWidth="1"/>
    <col min="6410" max="6410" width="9" style="52" customWidth="1"/>
    <col min="6411" max="6411" width="8.7109375" style="52" customWidth="1"/>
    <col min="6412" max="6412" width="6.5703125" style="52" customWidth="1"/>
    <col min="6413" max="6413" width="8.140625" style="52" customWidth="1"/>
    <col min="6414" max="6414" width="7.5703125" style="52" customWidth="1"/>
    <col min="6415" max="6415" width="7" style="52" customWidth="1"/>
    <col min="6416" max="6417" width="8.7109375" style="52" customWidth="1"/>
    <col min="6418" max="6418" width="7.28515625" style="52" customWidth="1"/>
    <col min="6419" max="6419" width="8.140625" style="52" customWidth="1"/>
    <col min="6420" max="6420" width="8.7109375" style="52" customWidth="1"/>
    <col min="6421" max="6421" width="6.42578125" style="52" customWidth="1"/>
    <col min="6422" max="6423" width="9.28515625" style="52" customWidth="1"/>
    <col min="6424" max="6424" width="6.42578125" style="52" customWidth="1"/>
    <col min="6425" max="6426" width="9.5703125" style="52" customWidth="1"/>
    <col min="6427" max="6427" width="6.42578125" style="52" customWidth="1"/>
    <col min="6428" max="6429" width="9.5703125" style="52" customWidth="1"/>
    <col min="6430" max="6430" width="6.7109375" style="52" customWidth="1"/>
    <col min="6431" max="6433" width="9.140625" style="52"/>
    <col min="6434" max="6434" width="10.85546875" style="52" bestFit="1" customWidth="1"/>
    <col min="6435" max="6655" width="9.140625" style="52"/>
    <col min="6656" max="6656" width="18.7109375" style="52" customWidth="1"/>
    <col min="6657" max="6658" width="9.42578125" style="52" customWidth="1"/>
    <col min="6659" max="6659" width="7.7109375" style="52" customWidth="1"/>
    <col min="6660" max="6660" width="9.28515625" style="52" customWidth="1"/>
    <col min="6661" max="6661" width="9.85546875" style="52" customWidth="1"/>
    <col min="6662" max="6662" width="7.140625" style="52" customWidth="1"/>
    <col min="6663" max="6663" width="8.5703125" style="52" customWidth="1"/>
    <col min="6664" max="6664" width="8.85546875" style="52" customWidth="1"/>
    <col min="6665" max="6665" width="7.140625" style="52" customWidth="1"/>
    <col min="6666" max="6666" width="9" style="52" customWidth="1"/>
    <col min="6667" max="6667" width="8.7109375" style="52" customWidth="1"/>
    <col min="6668" max="6668" width="6.5703125" style="52" customWidth="1"/>
    <col min="6669" max="6669" width="8.140625" style="52" customWidth="1"/>
    <col min="6670" max="6670" width="7.5703125" style="52" customWidth="1"/>
    <col min="6671" max="6671" width="7" style="52" customWidth="1"/>
    <col min="6672" max="6673" width="8.7109375" style="52" customWidth="1"/>
    <col min="6674" max="6674" width="7.28515625" style="52" customWidth="1"/>
    <col min="6675" max="6675" width="8.140625" style="52" customWidth="1"/>
    <col min="6676" max="6676" width="8.7109375" style="52" customWidth="1"/>
    <col min="6677" max="6677" width="6.42578125" style="52" customWidth="1"/>
    <col min="6678" max="6679" width="9.28515625" style="52" customWidth="1"/>
    <col min="6680" max="6680" width="6.42578125" style="52" customWidth="1"/>
    <col min="6681" max="6682" width="9.5703125" style="52" customWidth="1"/>
    <col min="6683" max="6683" width="6.42578125" style="52" customWidth="1"/>
    <col min="6684" max="6685" width="9.5703125" style="52" customWidth="1"/>
    <col min="6686" max="6686" width="6.7109375" style="52" customWidth="1"/>
    <col min="6687" max="6689" width="9.140625" style="52"/>
    <col min="6690" max="6690" width="10.85546875" style="52" bestFit="1" customWidth="1"/>
    <col min="6691" max="6911" width="9.140625" style="52"/>
    <col min="6912" max="6912" width="18.7109375" style="52" customWidth="1"/>
    <col min="6913" max="6914" width="9.42578125" style="52" customWidth="1"/>
    <col min="6915" max="6915" width="7.7109375" style="52" customWidth="1"/>
    <col min="6916" max="6916" width="9.28515625" style="52" customWidth="1"/>
    <col min="6917" max="6917" width="9.85546875" style="52" customWidth="1"/>
    <col min="6918" max="6918" width="7.140625" style="52" customWidth="1"/>
    <col min="6919" max="6919" width="8.5703125" style="52" customWidth="1"/>
    <col min="6920" max="6920" width="8.85546875" style="52" customWidth="1"/>
    <col min="6921" max="6921" width="7.140625" style="52" customWidth="1"/>
    <col min="6922" max="6922" width="9" style="52" customWidth="1"/>
    <col min="6923" max="6923" width="8.7109375" style="52" customWidth="1"/>
    <col min="6924" max="6924" width="6.5703125" style="52" customWidth="1"/>
    <col min="6925" max="6925" width="8.140625" style="52" customWidth="1"/>
    <col min="6926" max="6926" width="7.5703125" style="52" customWidth="1"/>
    <col min="6927" max="6927" width="7" style="52" customWidth="1"/>
    <col min="6928" max="6929" width="8.7109375" style="52" customWidth="1"/>
    <col min="6930" max="6930" width="7.28515625" style="52" customWidth="1"/>
    <col min="6931" max="6931" width="8.140625" style="52" customWidth="1"/>
    <col min="6932" max="6932" width="8.7109375" style="52" customWidth="1"/>
    <col min="6933" max="6933" width="6.42578125" style="52" customWidth="1"/>
    <col min="6934" max="6935" width="9.28515625" style="52" customWidth="1"/>
    <col min="6936" max="6936" width="6.42578125" style="52" customWidth="1"/>
    <col min="6937" max="6938" width="9.5703125" style="52" customWidth="1"/>
    <col min="6939" max="6939" width="6.42578125" style="52" customWidth="1"/>
    <col min="6940" max="6941" width="9.5703125" style="52" customWidth="1"/>
    <col min="6942" max="6942" width="6.7109375" style="52" customWidth="1"/>
    <col min="6943" max="6945" width="9.140625" style="52"/>
    <col min="6946" max="6946" width="10.85546875" style="52" bestFit="1" customWidth="1"/>
    <col min="6947" max="7167" width="9.140625" style="52"/>
    <col min="7168" max="7168" width="18.7109375" style="52" customWidth="1"/>
    <col min="7169" max="7170" width="9.42578125" style="52" customWidth="1"/>
    <col min="7171" max="7171" width="7.7109375" style="52" customWidth="1"/>
    <col min="7172" max="7172" width="9.28515625" style="52" customWidth="1"/>
    <col min="7173" max="7173" width="9.85546875" style="52" customWidth="1"/>
    <col min="7174" max="7174" width="7.140625" style="52" customWidth="1"/>
    <col min="7175" max="7175" width="8.5703125" style="52" customWidth="1"/>
    <col min="7176" max="7176" width="8.85546875" style="52" customWidth="1"/>
    <col min="7177" max="7177" width="7.140625" style="52" customWidth="1"/>
    <col min="7178" max="7178" width="9" style="52" customWidth="1"/>
    <col min="7179" max="7179" width="8.7109375" style="52" customWidth="1"/>
    <col min="7180" max="7180" width="6.5703125" style="52" customWidth="1"/>
    <col min="7181" max="7181" width="8.140625" style="52" customWidth="1"/>
    <col min="7182" max="7182" width="7.5703125" style="52" customWidth="1"/>
    <col min="7183" max="7183" width="7" style="52" customWidth="1"/>
    <col min="7184" max="7185" width="8.7109375" style="52" customWidth="1"/>
    <col min="7186" max="7186" width="7.28515625" style="52" customWidth="1"/>
    <col min="7187" max="7187" width="8.140625" style="52" customWidth="1"/>
    <col min="7188" max="7188" width="8.7109375" style="52" customWidth="1"/>
    <col min="7189" max="7189" width="6.42578125" style="52" customWidth="1"/>
    <col min="7190" max="7191" width="9.28515625" style="52" customWidth="1"/>
    <col min="7192" max="7192" width="6.42578125" style="52" customWidth="1"/>
    <col min="7193" max="7194" width="9.5703125" style="52" customWidth="1"/>
    <col min="7195" max="7195" width="6.42578125" style="52" customWidth="1"/>
    <col min="7196" max="7197" width="9.5703125" style="52" customWidth="1"/>
    <col min="7198" max="7198" width="6.7109375" style="52" customWidth="1"/>
    <col min="7199" max="7201" width="9.140625" style="52"/>
    <col min="7202" max="7202" width="10.85546875" style="52" bestFit="1" customWidth="1"/>
    <col min="7203" max="7423" width="9.140625" style="52"/>
    <col min="7424" max="7424" width="18.7109375" style="52" customWidth="1"/>
    <col min="7425" max="7426" width="9.42578125" style="52" customWidth="1"/>
    <col min="7427" max="7427" width="7.7109375" style="52" customWidth="1"/>
    <col min="7428" max="7428" width="9.28515625" style="52" customWidth="1"/>
    <col min="7429" max="7429" width="9.85546875" style="52" customWidth="1"/>
    <col min="7430" max="7430" width="7.140625" style="52" customWidth="1"/>
    <col min="7431" max="7431" width="8.5703125" style="52" customWidth="1"/>
    <col min="7432" max="7432" width="8.85546875" style="52" customWidth="1"/>
    <col min="7433" max="7433" width="7.140625" style="52" customWidth="1"/>
    <col min="7434" max="7434" width="9" style="52" customWidth="1"/>
    <col min="7435" max="7435" width="8.7109375" style="52" customWidth="1"/>
    <col min="7436" max="7436" width="6.5703125" style="52" customWidth="1"/>
    <col min="7437" max="7437" width="8.140625" style="52" customWidth="1"/>
    <col min="7438" max="7438" width="7.5703125" style="52" customWidth="1"/>
    <col min="7439" max="7439" width="7" style="52" customWidth="1"/>
    <col min="7440" max="7441" width="8.7109375" style="52" customWidth="1"/>
    <col min="7442" max="7442" width="7.28515625" style="52" customWidth="1"/>
    <col min="7443" max="7443" width="8.140625" style="52" customWidth="1"/>
    <col min="7444" max="7444" width="8.7109375" style="52" customWidth="1"/>
    <col min="7445" max="7445" width="6.42578125" style="52" customWidth="1"/>
    <col min="7446" max="7447" width="9.28515625" style="52" customWidth="1"/>
    <col min="7448" max="7448" width="6.42578125" style="52" customWidth="1"/>
    <col min="7449" max="7450" width="9.5703125" style="52" customWidth="1"/>
    <col min="7451" max="7451" width="6.42578125" style="52" customWidth="1"/>
    <col min="7452" max="7453" width="9.5703125" style="52" customWidth="1"/>
    <col min="7454" max="7454" width="6.7109375" style="52" customWidth="1"/>
    <col min="7455" max="7457" width="9.140625" style="52"/>
    <col min="7458" max="7458" width="10.85546875" style="52" bestFit="1" customWidth="1"/>
    <col min="7459" max="7679" width="9.140625" style="52"/>
    <col min="7680" max="7680" width="18.7109375" style="52" customWidth="1"/>
    <col min="7681" max="7682" width="9.42578125" style="52" customWidth="1"/>
    <col min="7683" max="7683" width="7.7109375" style="52" customWidth="1"/>
    <col min="7684" max="7684" width="9.28515625" style="52" customWidth="1"/>
    <col min="7685" max="7685" width="9.85546875" style="52" customWidth="1"/>
    <col min="7686" max="7686" width="7.140625" style="52" customWidth="1"/>
    <col min="7687" max="7687" width="8.5703125" style="52" customWidth="1"/>
    <col min="7688" max="7688" width="8.85546875" style="52" customWidth="1"/>
    <col min="7689" max="7689" width="7.140625" style="52" customWidth="1"/>
    <col min="7690" max="7690" width="9" style="52" customWidth="1"/>
    <col min="7691" max="7691" width="8.7109375" style="52" customWidth="1"/>
    <col min="7692" max="7692" width="6.5703125" style="52" customWidth="1"/>
    <col min="7693" max="7693" width="8.140625" style="52" customWidth="1"/>
    <col min="7694" max="7694" width="7.5703125" style="52" customWidth="1"/>
    <col min="7695" max="7695" width="7" style="52" customWidth="1"/>
    <col min="7696" max="7697" width="8.7109375" style="52" customWidth="1"/>
    <col min="7698" max="7698" width="7.28515625" style="52" customWidth="1"/>
    <col min="7699" max="7699" width="8.140625" style="52" customWidth="1"/>
    <col min="7700" max="7700" width="8.7109375" style="52" customWidth="1"/>
    <col min="7701" max="7701" width="6.42578125" style="52" customWidth="1"/>
    <col min="7702" max="7703" width="9.28515625" style="52" customWidth="1"/>
    <col min="7704" max="7704" width="6.42578125" style="52" customWidth="1"/>
    <col min="7705" max="7706" width="9.5703125" style="52" customWidth="1"/>
    <col min="7707" max="7707" width="6.42578125" style="52" customWidth="1"/>
    <col min="7708" max="7709" width="9.5703125" style="52" customWidth="1"/>
    <col min="7710" max="7710" width="6.7109375" style="52" customWidth="1"/>
    <col min="7711" max="7713" width="9.140625" style="52"/>
    <col min="7714" max="7714" width="10.85546875" style="52" bestFit="1" customWidth="1"/>
    <col min="7715" max="7935" width="9.140625" style="52"/>
    <col min="7936" max="7936" width="18.7109375" style="52" customWidth="1"/>
    <col min="7937" max="7938" width="9.42578125" style="52" customWidth="1"/>
    <col min="7939" max="7939" width="7.7109375" style="52" customWidth="1"/>
    <col min="7940" max="7940" width="9.28515625" style="52" customWidth="1"/>
    <col min="7941" max="7941" width="9.85546875" style="52" customWidth="1"/>
    <col min="7942" max="7942" width="7.140625" style="52" customWidth="1"/>
    <col min="7943" max="7943" width="8.5703125" style="52" customWidth="1"/>
    <col min="7944" max="7944" width="8.85546875" style="52" customWidth="1"/>
    <col min="7945" max="7945" width="7.140625" style="52" customWidth="1"/>
    <col min="7946" max="7946" width="9" style="52" customWidth="1"/>
    <col min="7947" max="7947" width="8.7109375" style="52" customWidth="1"/>
    <col min="7948" max="7948" width="6.5703125" style="52" customWidth="1"/>
    <col min="7949" max="7949" width="8.140625" style="52" customWidth="1"/>
    <col min="7950" max="7950" width="7.5703125" style="52" customWidth="1"/>
    <col min="7951" max="7951" width="7" style="52" customWidth="1"/>
    <col min="7952" max="7953" width="8.7109375" style="52" customWidth="1"/>
    <col min="7954" max="7954" width="7.28515625" style="52" customWidth="1"/>
    <col min="7955" max="7955" width="8.140625" style="52" customWidth="1"/>
    <col min="7956" max="7956" width="8.7109375" style="52" customWidth="1"/>
    <col min="7957" max="7957" width="6.42578125" style="52" customWidth="1"/>
    <col min="7958" max="7959" width="9.28515625" style="52" customWidth="1"/>
    <col min="7960" max="7960" width="6.42578125" style="52" customWidth="1"/>
    <col min="7961" max="7962" width="9.5703125" style="52" customWidth="1"/>
    <col min="7963" max="7963" width="6.42578125" style="52" customWidth="1"/>
    <col min="7964" max="7965" width="9.5703125" style="52" customWidth="1"/>
    <col min="7966" max="7966" width="6.7109375" style="52" customWidth="1"/>
    <col min="7967" max="7969" width="9.140625" style="52"/>
    <col min="7970" max="7970" width="10.85546875" style="52" bestFit="1" customWidth="1"/>
    <col min="7971" max="8191" width="9.140625" style="52"/>
    <col min="8192" max="8192" width="18.7109375" style="52" customWidth="1"/>
    <col min="8193" max="8194" width="9.42578125" style="52" customWidth="1"/>
    <col min="8195" max="8195" width="7.7109375" style="52" customWidth="1"/>
    <col min="8196" max="8196" width="9.28515625" style="52" customWidth="1"/>
    <col min="8197" max="8197" width="9.85546875" style="52" customWidth="1"/>
    <col min="8198" max="8198" width="7.140625" style="52" customWidth="1"/>
    <col min="8199" max="8199" width="8.5703125" style="52" customWidth="1"/>
    <col min="8200" max="8200" width="8.85546875" style="52" customWidth="1"/>
    <col min="8201" max="8201" width="7.140625" style="52" customWidth="1"/>
    <col min="8202" max="8202" width="9" style="52" customWidth="1"/>
    <col min="8203" max="8203" width="8.7109375" style="52" customWidth="1"/>
    <col min="8204" max="8204" width="6.5703125" style="52" customWidth="1"/>
    <col min="8205" max="8205" width="8.140625" style="52" customWidth="1"/>
    <col min="8206" max="8206" width="7.5703125" style="52" customWidth="1"/>
    <col min="8207" max="8207" width="7" style="52" customWidth="1"/>
    <col min="8208" max="8209" width="8.7109375" style="52" customWidth="1"/>
    <col min="8210" max="8210" width="7.28515625" style="52" customWidth="1"/>
    <col min="8211" max="8211" width="8.140625" style="52" customWidth="1"/>
    <col min="8212" max="8212" width="8.7109375" style="52" customWidth="1"/>
    <col min="8213" max="8213" width="6.42578125" style="52" customWidth="1"/>
    <col min="8214" max="8215" width="9.28515625" style="52" customWidth="1"/>
    <col min="8216" max="8216" width="6.42578125" style="52" customWidth="1"/>
    <col min="8217" max="8218" width="9.5703125" style="52" customWidth="1"/>
    <col min="8219" max="8219" width="6.42578125" style="52" customWidth="1"/>
    <col min="8220" max="8221" width="9.5703125" style="52" customWidth="1"/>
    <col min="8222" max="8222" width="6.7109375" style="52" customWidth="1"/>
    <col min="8223" max="8225" width="9.140625" style="52"/>
    <col min="8226" max="8226" width="10.85546875" style="52" bestFit="1" customWidth="1"/>
    <col min="8227" max="8447" width="9.140625" style="52"/>
    <col min="8448" max="8448" width="18.7109375" style="52" customWidth="1"/>
    <col min="8449" max="8450" width="9.42578125" style="52" customWidth="1"/>
    <col min="8451" max="8451" width="7.7109375" style="52" customWidth="1"/>
    <col min="8452" max="8452" width="9.28515625" style="52" customWidth="1"/>
    <col min="8453" max="8453" width="9.85546875" style="52" customWidth="1"/>
    <col min="8454" max="8454" width="7.140625" style="52" customWidth="1"/>
    <col min="8455" max="8455" width="8.5703125" style="52" customWidth="1"/>
    <col min="8456" max="8456" width="8.85546875" style="52" customWidth="1"/>
    <col min="8457" max="8457" width="7.140625" style="52" customWidth="1"/>
    <col min="8458" max="8458" width="9" style="52" customWidth="1"/>
    <col min="8459" max="8459" width="8.7109375" style="52" customWidth="1"/>
    <col min="8460" max="8460" width="6.5703125" style="52" customWidth="1"/>
    <col min="8461" max="8461" width="8.140625" style="52" customWidth="1"/>
    <col min="8462" max="8462" width="7.5703125" style="52" customWidth="1"/>
    <col min="8463" max="8463" width="7" style="52" customWidth="1"/>
    <col min="8464" max="8465" width="8.7109375" style="52" customWidth="1"/>
    <col min="8466" max="8466" width="7.28515625" style="52" customWidth="1"/>
    <col min="8467" max="8467" width="8.140625" style="52" customWidth="1"/>
    <col min="8468" max="8468" width="8.7109375" style="52" customWidth="1"/>
    <col min="8469" max="8469" width="6.42578125" style="52" customWidth="1"/>
    <col min="8470" max="8471" width="9.28515625" style="52" customWidth="1"/>
    <col min="8472" max="8472" width="6.42578125" style="52" customWidth="1"/>
    <col min="8473" max="8474" width="9.5703125" style="52" customWidth="1"/>
    <col min="8475" max="8475" width="6.42578125" style="52" customWidth="1"/>
    <col min="8476" max="8477" width="9.5703125" style="52" customWidth="1"/>
    <col min="8478" max="8478" width="6.7109375" style="52" customWidth="1"/>
    <col min="8479" max="8481" width="9.140625" style="52"/>
    <col min="8482" max="8482" width="10.85546875" style="52" bestFit="1" customWidth="1"/>
    <col min="8483" max="8703" width="9.140625" style="52"/>
    <col min="8704" max="8704" width="18.7109375" style="52" customWidth="1"/>
    <col min="8705" max="8706" width="9.42578125" style="52" customWidth="1"/>
    <col min="8707" max="8707" width="7.7109375" style="52" customWidth="1"/>
    <col min="8708" max="8708" width="9.28515625" style="52" customWidth="1"/>
    <col min="8709" max="8709" width="9.85546875" style="52" customWidth="1"/>
    <col min="8710" max="8710" width="7.140625" style="52" customWidth="1"/>
    <col min="8711" max="8711" width="8.5703125" style="52" customWidth="1"/>
    <col min="8712" max="8712" width="8.85546875" style="52" customWidth="1"/>
    <col min="8713" max="8713" width="7.140625" style="52" customWidth="1"/>
    <col min="8714" max="8714" width="9" style="52" customWidth="1"/>
    <col min="8715" max="8715" width="8.7109375" style="52" customWidth="1"/>
    <col min="8716" max="8716" width="6.5703125" style="52" customWidth="1"/>
    <col min="8717" max="8717" width="8.140625" style="52" customWidth="1"/>
    <col min="8718" max="8718" width="7.5703125" style="52" customWidth="1"/>
    <col min="8719" max="8719" width="7" style="52" customWidth="1"/>
    <col min="8720" max="8721" width="8.7109375" style="52" customWidth="1"/>
    <col min="8722" max="8722" width="7.28515625" style="52" customWidth="1"/>
    <col min="8723" max="8723" width="8.140625" style="52" customWidth="1"/>
    <col min="8724" max="8724" width="8.7109375" style="52" customWidth="1"/>
    <col min="8725" max="8725" width="6.42578125" style="52" customWidth="1"/>
    <col min="8726" max="8727" width="9.28515625" style="52" customWidth="1"/>
    <col min="8728" max="8728" width="6.42578125" style="52" customWidth="1"/>
    <col min="8729" max="8730" width="9.5703125" style="52" customWidth="1"/>
    <col min="8731" max="8731" width="6.42578125" style="52" customWidth="1"/>
    <col min="8732" max="8733" width="9.5703125" style="52" customWidth="1"/>
    <col min="8734" max="8734" width="6.7109375" style="52" customWidth="1"/>
    <col min="8735" max="8737" width="9.140625" style="52"/>
    <col min="8738" max="8738" width="10.85546875" style="52" bestFit="1" customWidth="1"/>
    <col min="8739" max="8959" width="9.140625" style="52"/>
    <col min="8960" max="8960" width="18.7109375" style="52" customWidth="1"/>
    <col min="8961" max="8962" width="9.42578125" style="52" customWidth="1"/>
    <col min="8963" max="8963" width="7.7109375" style="52" customWidth="1"/>
    <col min="8964" max="8964" width="9.28515625" style="52" customWidth="1"/>
    <col min="8965" max="8965" width="9.85546875" style="52" customWidth="1"/>
    <col min="8966" max="8966" width="7.140625" style="52" customWidth="1"/>
    <col min="8967" max="8967" width="8.5703125" style="52" customWidth="1"/>
    <col min="8968" max="8968" width="8.85546875" style="52" customWidth="1"/>
    <col min="8969" max="8969" width="7.140625" style="52" customWidth="1"/>
    <col min="8970" max="8970" width="9" style="52" customWidth="1"/>
    <col min="8971" max="8971" width="8.7109375" style="52" customWidth="1"/>
    <col min="8972" max="8972" width="6.5703125" style="52" customWidth="1"/>
    <col min="8973" max="8973" width="8.140625" style="52" customWidth="1"/>
    <col min="8974" max="8974" width="7.5703125" style="52" customWidth="1"/>
    <col min="8975" max="8975" width="7" style="52" customWidth="1"/>
    <col min="8976" max="8977" width="8.7109375" style="52" customWidth="1"/>
    <col min="8978" max="8978" width="7.28515625" style="52" customWidth="1"/>
    <col min="8979" max="8979" width="8.140625" style="52" customWidth="1"/>
    <col min="8980" max="8980" width="8.7109375" style="52" customWidth="1"/>
    <col min="8981" max="8981" width="6.42578125" style="52" customWidth="1"/>
    <col min="8982" max="8983" width="9.28515625" style="52" customWidth="1"/>
    <col min="8984" max="8984" width="6.42578125" style="52" customWidth="1"/>
    <col min="8985" max="8986" width="9.5703125" style="52" customWidth="1"/>
    <col min="8987" max="8987" width="6.42578125" style="52" customWidth="1"/>
    <col min="8988" max="8989" width="9.5703125" style="52" customWidth="1"/>
    <col min="8990" max="8990" width="6.7109375" style="52" customWidth="1"/>
    <col min="8991" max="8993" width="9.140625" style="52"/>
    <col min="8994" max="8994" width="10.85546875" style="52" bestFit="1" customWidth="1"/>
    <col min="8995" max="9215" width="9.140625" style="52"/>
    <col min="9216" max="9216" width="18.7109375" style="52" customWidth="1"/>
    <col min="9217" max="9218" width="9.42578125" style="52" customWidth="1"/>
    <col min="9219" max="9219" width="7.7109375" style="52" customWidth="1"/>
    <col min="9220" max="9220" width="9.28515625" style="52" customWidth="1"/>
    <col min="9221" max="9221" width="9.85546875" style="52" customWidth="1"/>
    <col min="9222" max="9222" width="7.140625" style="52" customWidth="1"/>
    <col min="9223" max="9223" width="8.5703125" style="52" customWidth="1"/>
    <col min="9224" max="9224" width="8.85546875" style="52" customWidth="1"/>
    <col min="9225" max="9225" width="7.140625" style="52" customWidth="1"/>
    <col min="9226" max="9226" width="9" style="52" customWidth="1"/>
    <col min="9227" max="9227" width="8.7109375" style="52" customWidth="1"/>
    <col min="9228" max="9228" width="6.5703125" style="52" customWidth="1"/>
    <col min="9229" max="9229" width="8.140625" style="52" customWidth="1"/>
    <col min="9230" max="9230" width="7.5703125" style="52" customWidth="1"/>
    <col min="9231" max="9231" width="7" style="52" customWidth="1"/>
    <col min="9232" max="9233" width="8.7109375" style="52" customWidth="1"/>
    <col min="9234" max="9234" width="7.28515625" style="52" customWidth="1"/>
    <col min="9235" max="9235" width="8.140625" style="52" customWidth="1"/>
    <col min="9236" max="9236" width="8.7109375" style="52" customWidth="1"/>
    <col min="9237" max="9237" width="6.42578125" style="52" customWidth="1"/>
    <col min="9238" max="9239" width="9.28515625" style="52" customWidth="1"/>
    <col min="9240" max="9240" width="6.42578125" style="52" customWidth="1"/>
    <col min="9241" max="9242" width="9.5703125" style="52" customWidth="1"/>
    <col min="9243" max="9243" width="6.42578125" style="52" customWidth="1"/>
    <col min="9244" max="9245" width="9.5703125" style="52" customWidth="1"/>
    <col min="9246" max="9246" width="6.7109375" style="52" customWidth="1"/>
    <col min="9247" max="9249" width="9.140625" style="52"/>
    <col min="9250" max="9250" width="10.85546875" style="52" bestFit="1" customWidth="1"/>
    <col min="9251" max="9471" width="9.140625" style="52"/>
    <col min="9472" max="9472" width="18.7109375" style="52" customWidth="1"/>
    <col min="9473" max="9474" width="9.42578125" style="52" customWidth="1"/>
    <col min="9475" max="9475" width="7.7109375" style="52" customWidth="1"/>
    <col min="9476" max="9476" width="9.28515625" style="52" customWidth="1"/>
    <col min="9477" max="9477" width="9.85546875" style="52" customWidth="1"/>
    <col min="9478" max="9478" width="7.140625" style="52" customWidth="1"/>
    <col min="9479" max="9479" width="8.5703125" style="52" customWidth="1"/>
    <col min="9480" max="9480" width="8.85546875" style="52" customWidth="1"/>
    <col min="9481" max="9481" width="7.140625" style="52" customWidth="1"/>
    <col min="9482" max="9482" width="9" style="52" customWidth="1"/>
    <col min="9483" max="9483" width="8.7109375" style="52" customWidth="1"/>
    <col min="9484" max="9484" width="6.5703125" style="52" customWidth="1"/>
    <col min="9485" max="9485" width="8.140625" style="52" customWidth="1"/>
    <col min="9486" max="9486" width="7.5703125" style="52" customWidth="1"/>
    <col min="9487" max="9487" width="7" style="52" customWidth="1"/>
    <col min="9488" max="9489" width="8.7109375" style="52" customWidth="1"/>
    <col min="9490" max="9490" width="7.28515625" style="52" customWidth="1"/>
    <col min="9491" max="9491" width="8.140625" style="52" customWidth="1"/>
    <col min="9492" max="9492" width="8.7109375" style="52" customWidth="1"/>
    <col min="9493" max="9493" width="6.42578125" style="52" customWidth="1"/>
    <col min="9494" max="9495" width="9.28515625" style="52" customWidth="1"/>
    <col min="9496" max="9496" width="6.42578125" style="52" customWidth="1"/>
    <col min="9497" max="9498" width="9.5703125" style="52" customWidth="1"/>
    <col min="9499" max="9499" width="6.42578125" style="52" customWidth="1"/>
    <col min="9500" max="9501" width="9.5703125" style="52" customWidth="1"/>
    <col min="9502" max="9502" width="6.7109375" style="52" customWidth="1"/>
    <col min="9503" max="9505" width="9.140625" style="52"/>
    <col min="9506" max="9506" width="10.85546875" style="52" bestFit="1" customWidth="1"/>
    <col min="9507" max="9727" width="9.140625" style="52"/>
    <col min="9728" max="9728" width="18.7109375" style="52" customWidth="1"/>
    <col min="9729" max="9730" width="9.42578125" style="52" customWidth="1"/>
    <col min="9731" max="9731" width="7.7109375" style="52" customWidth="1"/>
    <col min="9732" max="9732" width="9.28515625" style="52" customWidth="1"/>
    <col min="9733" max="9733" width="9.85546875" style="52" customWidth="1"/>
    <col min="9734" max="9734" width="7.140625" style="52" customWidth="1"/>
    <col min="9735" max="9735" width="8.5703125" style="52" customWidth="1"/>
    <col min="9736" max="9736" width="8.85546875" style="52" customWidth="1"/>
    <col min="9737" max="9737" width="7.140625" style="52" customWidth="1"/>
    <col min="9738" max="9738" width="9" style="52" customWidth="1"/>
    <col min="9739" max="9739" width="8.7109375" style="52" customWidth="1"/>
    <col min="9740" max="9740" width="6.5703125" style="52" customWidth="1"/>
    <col min="9741" max="9741" width="8.140625" style="52" customWidth="1"/>
    <col min="9742" max="9742" width="7.5703125" style="52" customWidth="1"/>
    <col min="9743" max="9743" width="7" style="52" customWidth="1"/>
    <col min="9744" max="9745" width="8.7109375" style="52" customWidth="1"/>
    <col min="9746" max="9746" width="7.28515625" style="52" customWidth="1"/>
    <col min="9747" max="9747" width="8.140625" style="52" customWidth="1"/>
    <col min="9748" max="9748" width="8.7109375" style="52" customWidth="1"/>
    <col min="9749" max="9749" width="6.42578125" style="52" customWidth="1"/>
    <col min="9750" max="9751" width="9.28515625" style="52" customWidth="1"/>
    <col min="9752" max="9752" width="6.42578125" style="52" customWidth="1"/>
    <col min="9753" max="9754" width="9.5703125" style="52" customWidth="1"/>
    <col min="9755" max="9755" width="6.42578125" style="52" customWidth="1"/>
    <col min="9756" max="9757" width="9.5703125" style="52" customWidth="1"/>
    <col min="9758" max="9758" width="6.7109375" style="52" customWidth="1"/>
    <col min="9759" max="9761" width="9.140625" style="52"/>
    <col min="9762" max="9762" width="10.85546875" style="52" bestFit="1" customWidth="1"/>
    <col min="9763" max="9983" width="9.140625" style="52"/>
    <col min="9984" max="9984" width="18.7109375" style="52" customWidth="1"/>
    <col min="9985" max="9986" width="9.42578125" style="52" customWidth="1"/>
    <col min="9987" max="9987" width="7.7109375" style="52" customWidth="1"/>
    <col min="9988" max="9988" width="9.28515625" style="52" customWidth="1"/>
    <col min="9989" max="9989" width="9.85546875" style="52" customWidth="1"/>
    <col min="9990" max="9990" width="7.140625" style="52" customWidth="1"/>
    <col min="9991" max="9991" width="8.5703125" style="52" customWidth="1"/>
    <col min="9992" max="9992" width="8.85546875" style="52" customWidth="1"/>
    <col min="9993" max="9993" width="7.140625" style="52" customWidth="1"/>
    <col min="9994" max="9994" width="9" style="52" customWidth="1"/>
    <col min="9995" max="9995" width="8.7109375" style="52" customWidth="1"/>
    <col min="9996" max="9996" width="6.5703125" style="52" customWidth="1"/>
    <col min="9997" max="9997" width="8.140625" style="52" customWidth="1"/>
    <col min="9998" max="9998" width="7.5703125" style="52" customWidth="1"/>
    <col min="9999" max="9999" width="7" style="52" customWidth="1"/>
    <col min="10000" max="10001" width="8.7109375" style="52" customWidth="1"/>
    <col min="10002" max="10002" width="7.28515625" style="52" customWidth="1"/>
    <col min="10003" max="10003" width="8.140625" style="52" customWidth="1"/>
    <col min="10004" max="10004" width="8.7109375" style="52" customWidth="1"/>
    <col min="10005" max="10005" width="6.42578125" style="52" customWidth="1"/>
    <col min="10006" max="10007" width="9.28515625" style="52" customWidth="1"/>
    <col min="10008" max="10008" width="6.42578125" style="52" customWidth="1"/>
    <col min="10009" max="10010" width="9.5703125" style="52" customWidth="1"/>
    <col min="10011" max="10011" width="6.42578125" style="52" customWidth="1"/>
    <col min="10012" max="10013" width="9.5703125" style="52" customWidth="1"/>
    <col min="10014" max="10014" width="6.7109375" style="52" customWidth="1"/>
    <col min="10015" max="10017" width="9.140625" style="52"/>
    <col min="10018" max="10018" width="10.85546875" style="52" bestFit="1" customWidth="1"/>
    <col min="10019" max="10239" width="9.140625" style="52"/>
    <col min="10240" max="10240" width="18.7109375" style="52" customWidth="1"/>
    <col min="10241" max="10242" width="9.42578125" style="52" customWidth="1"/>
    <col min="10243" max="10243" width="7.7109375" style="52" customWidth="1"/>
    <col min="10244" max="10244" width="9.28515625" style="52" customWidth="1"/>
    <col min="10245" max="10245" width="9.85546875" style="52" customWidth="1"/>
    <col min="10246" max="10246" width="7.140625" style="52" customWidth="1"/>
    <col min="10247" max="10247" width="8.5703125" style="52" customWidth="1"/>
    <col min="10248" max="10248" width="8.85546875" style="52" customWidth="1"/>
    <col min="10249" max="10249" width="7.140625" style="52" customWidth="1"/>
    <col min="10250" max="10250" width="9" style="52" customWidth="1"/>
    <col min="10251" max="10251" width="8.7109375" style="52" customWidth="1"/>
    <col min="10252" max="10252" width="6.5703125" style="52" customWidth="1"/>
    <col min="10253" max="10253" width="8.140625" style="52" customWidth="1"/>
    <col min="10254" max="10254" width="7.5703125" style="52" customWidth="1"/>
    <col min="10255" max="10255" width="7" style="52" customWidth="1"/>
    <col min="10256" max="10257" width="8.7109375" style="52" customWidth="1"/>
    <col min="10258" max="10258" width="7.28515625" style="52" customWidth="1"/>
    <col min="10259" max="10259" width="8.140625" style="52" customWidth="1"/>
    <col min="10260" max="10260" width="8.7109375" style="52" customWidth="1"/>
    <col min="10261" max="10261" width="6.42578125" style="52" customWidth="1"/>
    <col min="10262" max="10263" width="9.28515625" style="52" customWidth="1"/>
    <col min="10264" max="10264" width="6.42578125" style="52" customWidth="1"/>
    <col min="10265" max="10266" width="9.5703125" style="52" customWidth="1"/>
    <col min="10267" max="10267" width="6.42578125" style="52" customWidth="1"/>
    <col min="10268" max="10269" width="9.5703125" style="52" customWidth="1"/>
    <col min="10270" max="10270" width="6.7109375" style="52" customWidth="1"/>
    <col min="10271" max="10273" width="9.140625" style="52"/>
    <col min="10274" max="10274" width="10.85546875" style="52" bestFit="1" customWidth="1"/>
    <col min="10275" max="10495" width="9.140625" style="52"/>
    <col min="10496" max="10496" width="18.7109375" style="52" customWidth="1"/>
    <col min="10497" max="10498" width="9.42578125" style="52" customWidth="1"/>
    <col min="10499" max="10499" width="7.7109375" style="52" customWidth="1"/>
    <col min="10500" max="10500" width="9.28515625" style="52" customWidth="1"/>
    <col min="10501" max="10501" width="9.85546875" style="52" customWidth="1"/>
    <col min="10502" max="10502" width="7.140625" style="52" customWidth="1"/>
    <col min="10503" max="10503" width="8.5703125" style="52" customWidth="1"/>
    <col min="10504" max="10504" width="8.85546875" style="52" customWidth="1"/>
    <col min="10505" max="10505" width="7.140625" style="52" customWidth="1"/>
    <col min="10506" max="10506" width="9" style="52" customWidth="1"/>
    <col min="10507" max="10507" width="8.7109375" style="52" customWidth="1"/>
    <col min="10508" max="10508" width="6.5703125" style="52" customWidth="1"/>
    <col min="10509" max="10509" width="8.140625" style="52" customWidth="1"/>
    <col min="10510" max="10510" width="7.5703125" style="52" customWidth="1"/>
    <col min="10511" max="10511" width="7" style="52" customWidth="1"/>
    <col min="10512" max="10513" width="8.7109375" style="52" customWidth="1"/>
    <col min="10514" max="10514" width="7.28515625" style="52" customWidth="1"/>
    <col min="10515" max="10515" width="8.140625" style="52" customWidth="1"/>
    <col min="10516" max="10516" width="8.7109375" style="52" customWidth="1"/>
    <col min="10517" max="10517" width="6.42578125" style="52" customWidth="1"/>
    <col min="10518" max="10519" width="9.28515625" style="52" customWidth="1"/>
    <col min="10520" max="10520" width="6.42578125" style="52" customWidth="1"/>
    <col min="10521" max="10522" width="9.5703125" style="52" customWidth="1"/>
    <col min="10523" max="10523" width="6.42578125" style="52" customWidth="1"/>
    <col min="10524" max="10525" width="9.5703125" style="52" customWidth="1"/>
    <col min="10526" max="10526" width="6.7109375" style="52" customWidth="1"/>
    <col min="10527" max="10529" width="9.140625" style="52"/>
    <col min="10530" max="10530" width="10.85546875" style="52" bestFit="1" customWidth="1"/>
    <col min="10531" max="10751" width="9.140625" style="52"/>
    <col min="10752" max="10752" width="18.7109375" style="52" customWidth="1"/>
    <col min="10753" max="10754" width="9.42578125" style="52" customWidth="1"/>
    <col min="10755" max="10755" width="7.7109375" style="52" customWidth="1"/>
    <col min="10756" max="10756" width="9.28515625" style="52" customWidth="1"/>
    <col min="10757" max="10757" width="9.85546875" style="52" customWidth="1"/>
    <col min="10758" max="10758" width="7.140625" style="52" customWidth="1"/>
    <col min="10759" max="10759" width="8.5703125" style="52" customWidth="1"/>
    <col min="10760" max="10760" width="8.85546875" style="52" customWidth="1"/>
    <col min="10761" max="10761" width="7.140625" style="52" customWidth="1"/>
    <col min="10762" max="10762" width="9" style="52" customWidth="1"/>
    <col min="10763" max="10763" width="8.7109375" style="52" customWidth="1"/>
    <col min="10764" max="10764" width="6.5703125" style="52" customWidth="1"/>
    <col min="10765" max="10765" width="8.140625" style="52" customWidth="1"/>
    <col min="10766" max="10766" width="7.5703125" style="52" customWidth="1"/>
    <col min="10767" max="10767" width="7" style="52" customWidth="1"/>
    <col min="10768" max="10769" width="8.7109375" style="52" customWidth="1"/>
    <col min="10770" max="10770" width="7.28515625" style="52" customWidth="1"/>
    <col min="10771" max="10771" width="8.140625" style="52" customWidth="1"/>
    <col min="10772" max="10772" width="8.7109375" style="52" customWidth="1"/>
    <col min="10773" max="10773" width="6.42578125" style="52" customWidth="1"/>
    <col min="10774" max="10775" width="9.28515625" style="52" customWidth="1"/>
    <col min="10776" max="10776" width="6.42578125" style="52" customWidth="1"/>
    <col min="10777" max="10778" width="9.5703125" style="52" customWidth="1"/>
    <col min="10779" max="10779" width="6.42578125" style="52" customWidth="1"/>
    <col min="10780" max="10781" width="9.5703125" style="52" customWidth="1"/>
    <col min="10782" max="10782" width="6.7109375" style="52" customWidth="1"/>
    <col min="10783" max="10785" width="9.140625" style="52"/>
    <col min="10786" max="10786" width="10.85546875" style="52" bestFit="1" customWidth="1"/>
    <col min="10787" max="11007" width="9.140625" style="52"/>
    <col min="11008" max="11008" width="18.7109375" style="52" customWidth="1"/>
    <col min="11009" max="11010" width="9.42578125" style="52" customWidth="1"/>
    <col min="11011" max="11011" width="7.7109375" style="52" customWidth="1"/>
    <col min="11012" max="11012" width="9.28515625" style="52" customWidth="1"/>
    <col min="11013" max="11013" width="9.85546875" style="52" customWidth="1"/>
    <col min="11014" max="11014" width="7.140625" style="52" customWidth="1"/>
    <col min="11015" max="11015" width="8.5703125" style="52" customWidth="1"/>
    <col min="11016" max="11016" width="8.85546875" style="52" customWidth="1"/>
    <col min="11017" max="11017" width="7.140625" style="52" customWidth="1"/>
    <col min="11018" max="11018" width="9" style="52" customWidth="1"/>
    <col min="11019" max="11019" width="8.7109375" style="52" customWidth="1"/>
    <col min="11020" max="11020" width="6.5703125" style="52" customWidth="1"/>
    <col min="11021" max="11021" width="8.140625" style="52" customWidth="1"/>
    <col min="11022" max="11022" width="7.5703125" style="52" customWidth="1"/>
    <col min="11023" max="11023" width="7" style="52" customWidth="1"/>
    <col min="11024" max="11025" width="8.7109375" style="52" customWidth="1"/>
    <col min="11026" max="11026" width="7.28515625" style="52" customWidth="1"/>
    <col min="11027" max="11027" width="8.140625" style="52" customWidth="1"/>
    <col min="11028" max="11028" width="8.7109375" style="52" customWidth="1"/>
    <col min="11029" max="11029" width="6.42578125" style="52" customWidth="1"/>
    <col min="11030" max="11031" width="9.28515625" style="52" customWidth="1"/>
    <col min="11032" max="11032" width="6.42578125" style="52" customWidth="1"/>
    <col min="11033" max="11034" width="9.5703125" style="52" customWidth="1"/>
    <col min="11035" max="11035" width="6.42578125" style="52" customWidth="1"/>
    <col min="11036" max="11037" width="9.5703125" style="52" customWidth="1"/>
    <col min="11038" max="11038" width="6.7109375" style="52" customWidth="1"/>
    <col min="11039" max="11041" width="9.140625" style="52"/>
    <col min="11042" max="11042" width="10.85546875" style="52" bestFit="1" customWidth="1"/>
    <col min="11043" max="11263" width="9.140625" style="52"/>
    <col min="11264" max="11264" width="18.7109375" style="52" customWidth="1"/>
    <col min="11265" max="11266" width="9.42578125" style="52" customWidth="1"/>
    <col min="11267" max="11267" width="7.7109375" style="52" customWidth="1"/>
    <col min="11268" max="11268" width="9.28515625" style="52" customWidth="1"/>
    <col min="11269" max="11269" width="9.85546875" style="52" customWidth="1"/>
    <col min="11270" max="11270" width="7.140625" style="52" customWidth="1"/>
    <col min="11271" max="11271" width="8.5703125" style="52" customWidth="1"/>
    <col min="11272" max="11272" width="8.85546875" style="52" customWidth="1"/>
    <col min="11273" max="11273" width="7.140625" style="52" customWidth="1"/>
    <col min="11274" max="11274" width="9" style="52" customWidth="1"/>
    <col min="11275" max="11275" width="8.7109375" style="52" customWidth="1"/>
    <col min="11276" max="11276" width="6.5703125" style="52" customWidth="1"/>
    <col min="11277" max="11277" width="8.140625" style="52" customWidth="1"/>
    <col min="11278" max="11278" width="7.5703125" style="52" customWidth="1"/>
    <col min="11279" max="11279" width="7" style="52" customWidth="1"/>
    <col min="11280" max="11281" width="8.7109375" style="52" customWidth="1"/>
    <col min="11282" max="11282" width="7.28515625" style="52" customWidth="1"/>
    <col min="11283" max="11283" width="8.140625" style="52" customWidth="1"/>
    <col min="11284" max="11284" width="8.7109375" style="52" customWidth="1"/>
    <col min="11285" max="11285" width="6.42578125" style="52" customWidth="1"/>
    <col min="11286" max="11287" width="9.28515625" style="52" customWidth="1"/>
    <col min="11288" max="11288" width="6.42578125" style="52" customWidth="1"/>
    <col min="11289" max="11290" width="9.5703125" style="52" customWidth="1"/>
    <col min="11291" max="11291" width="6.42578125" style="52" customWidth="1"/>
    <col min="11292" max="11293" width="9.5703125" style="52" customWidth="1"/>
    <col min="11294" max="11294" width="6.7109375" style="52" customWidth="1"/>
    <col min="11295" max="11297" width="9.140625" style="52"/>
    <col min="11298" max="11298" width="10.85546875" style="52" bestFit="1" customWidth="1"/>
    <col min="11299" max="11519" width="9.140625" style="52"/>
    <col min="11520" max="11520" width="18.7109375" style="52" customWidth="1"/>
    <col min="11521" max="11522" width="9.42578125" style="52" customWidth="1"/>
    <col min="11523" max="11523" width="7.7109375" style="52" customWidth="1"/>
    <col min="11524" max="11524" width="9.28515625" style="52" customWidth="1"/>
    <col min="11525" max="11525" width="9.85546875" style="52" customWidth="1"/>
    <col min="11526" max="11526" width="7.140625" style="52" customWidth="1"/>
    <col min="11527" max="11527" width="8.5703125" style="52" customWidth="1"/>
    <col min="11528" max="11528" width="8.85546875" style="52" customWidth="1"/>
    <col min="11529" max="11529" width="7.140625" style="52" customWidth="1"/>
    <col min="11530" max="11530" width="9" style="52" customWidth="1"/>
    <col min="11531" max="11531" width="8.7109375" style="52" customWidth="1"/>
    <col min="11532" max="11532" width="6.5703125" style="52" customWidth="1"/>
    <col min="11533" max="11533" width="8.140625" style="52" customWidth="1"/>
    <col min="11534" max="11534" width="7.5703125" style="52" customWidth="1"/>
    <col min="11535" max="11535" width="7" style="52" customWidth="1"/>
    <col min="11536" max="11537" width="8.7109375" style="52" customWidth="1"/>
    <col min="11538" max="11538" width="7.28515625" style="52" customWidth="1"/>
    <col min="11539" max="11539" width="8.140625" style="52" customWidth="1"/>
    <col min="11540" max="11540" width="8.7109375" style="52" customWidth="1"/>
    <col min="11541" max="11541" width="6.42578125" style="52" customWidth="1"/>
    <col min="11542" max="11543" width="9.28515625" style="52" customWidth="1"/>
    <col min="11544" max="11544" width="6.42578125" style="52" customWidth="1"/>
    <col min="11545" max="11546" width="9.5703125" style="52" customWidth="1"/>
    <col min="11547" max="11547" width="6.42578125" style="52" customWidth="1"/>
    <col min="11548" max="11549" width="9.5703125" style="52" customWidth="1"/>
    <col min="11550" max="11550" width="6.7109375" style="52" customWidth="1"/>
    <col min="11551" max="11553" width="9.140625" style="52"/>
    <col min="11554" max="11554" width="10.85546875" style="52" bestFit="1" customWidth="1"/>
    <col min="11555" max="11775" width="9.140625" style="52"/>
    <col min="11776" max="11776" width="18.7109375" style="52" customWidth="1"/>
    <col min="11777" max="11778" width="9.42578125" style="52" customWidth="1"/>
    <col min="11779" max="11779" width="7.7109375" style="52" customWidth="1"/>
    <col min="11780" max="11780" width="9.28515625" style="52" customWidth="1"/>
    <col min="11781" max="11781" width="9.85546875" style="52" customWidth="1"/>
    <col min="11782" max="11782" width="7.140625" style="52" customWidth="1"/>
    <col min="11783" max="11783" width="8.5703125" style="52" customWidth="1"/>
    <col min="11784" max="11784" width="8.85546875" style="52" customWidth="1"/>
    <col min="11785" max="11785" width="7.140625" style="52" customWidth="1"/>
    <col min="11786" max="11786" width="9" style="52" customWidth="1"/>
    <col min="11787" max="11787" width="8.7109375" style="52" customWidth="1"/>
    <col min="11788" max="11788" width="6.5703125" style="52" customWidth="1"/>
    <col min="11789" max="11789" width="8.140625" style="52" customWidth="1"/>
    <col min="11790" max="11790" width="7.5703125" style="52" customWidth="1"/>
    <col min="11791" max="11791" width="7" style="52" customWidth="1"/>
    <col min="11792" max="11793" width="8.7109375" style="52" customWidth="1"/>
    <col min="11794" max="11794" width="7.28515625" style="52" customWidth="1"/>
    <col min="11795" max="11795" width="8.140625" style="52" customWidth="1"/>
    <col min="11796" max="11796" width="8.7109375" style="52" customWidth="1"/>
    <col min="11797" max="11797" width="6.42578125" style="52" customWidth="1"/>
    <col min="11798" max="11799" width="9.28515625" style="52" customWidth="1"/>
    <col min="11800" max="11800" width="6.42578125" style="52" customWidth="1"/>
    <col min="11801" max="11802" width="9.5703125" style="52" customWidth="1"/>
    <col min="11803" max="11803" width="6.42578125" style="52" customWidth="1"/>
    <col min="11804" max="11805" width="9.5703125" style="52" customWidth="1"/>
    <col min="11806" max="11806" width="6.7109375" style="52" customWidth="1"/>
    <col min="11807" max="11809" width="9.140625" style="52"/>
    <col min="11810" max="11810" width="10.85546875" style="52" bestFit="1" customWidth="1"/>
    <col min="11811" max="12031" width="9.140625" style="52"/>
    <col min="12032" max="12032" width="18.7109375" style="52" customWidth="1"/>
    <col min="12033" max="12034" width="9.42578125" style="52" customWidth="1"/>
    <col min="12035" max="12035" width="7.7109375" style="52" customWidth="1"/>
    <col min="12036" max="12036" width="9.28515625" style="52" customWidth="1"/>
    <col min="12037" max="12037" width="9.85546875" style="52" customWidth="1"/>
    <col min="12038" max="12038" width="7.140625" style="52" customWidth="1"/>
    <col min="12039" max="12039" width="8.5703125" style="52" customWidth="1"/>
    <col min="12040" max="12040" width="8.85546875" style="52" customWidth="1"/>
    <col min="12041" max="12041" width="7.140625" style="52" customWidth="1"/>
    <col min="12042" max="12042" width="9" style="52" customWidth="1"/>
    <col min="12043" max="12043" width="8.7109375" style="52" customWidth="1"/>
    <col min="12044" max="12044" width="6.5703125" style="52" customWidth="1"/>
    <col min="12045" max="12045" width="8.140625" style="52" customWidth="1"/>
    <col min="12046" max="12046" width="7.5703125" style="52" customWidth="1"/>
    <col min="12047" max="12047" width="7" style="52" customWidth="1"/>
    <col min="12048" max="12049" width="8.7109375" style="52" customWidth="1"/>
    <col min="12050" max="12050" width="7.28515625" style="52" customWidth="1"/>
    <col min="12051" max="12051" width="8.140625" style="52" customWidth="1"/>
    <col min="12052" max="12052" width="8.7109375" style="52" customWidth="1"/>
    <col min="12053" max="12053" width="6.42578125" style="52" customWidth="1"/>
    <col min="12054" max="12055" width="9.28515625" style="52" customWidth="1"/>
    <col min="12056" max="12056" width="6.42578125" style="52" customWidth="1"/>
    <col min="12057" max="12058" width="9.5703125" style="52" customWidth="1"/>
    <col min="12059" max="12059" width="6.42578125" style="52" customWidth="1"/>
    <col min="12060" max="12061" width="9.5703125" style="52" customWidth="1"/>
    <col min="12062" max="12062" width="6.7109375" style="52" customWidth="1"/>
    <col min="12063" max="12065" width="9.140625" style="52"/>
    <col min="12066" max="12066" width="10.85546875" style="52" bestFit="1" customWidth="1"/>
    <col min="12067" max="12287" width="9.140625" style="52"/>
    <col min="12288" max="12288" width="18.7109375" style="52" customWidth="1"/>
    <col min="12289" max="12290" width="9.42578125" style="52" customWidth="1"/>
    <col min="12291" max="12291" width="7.7109375" style="52" customWidth="1"/>
    <col min="12292" max="12292" width="9.28515625" style="52" customWidth="1"/>
    <col min="12293" max="12293" width="9.85546875" style="52" customWidth="1"/>
    <col min="12294" max="12294" width="7.140625" style="52" customWidth="1"/>
    <col min="12295" max="12295" width="8.5703125" style="52" customWidth="1"/>
    <col min="12296" max="12296" width="8.85546875" style="52" customWidth="1"/>
    <col min="12297" max="12297" width="7.140625" style="52" customWidth="1"/>
    <col min="12298" max="12298" width="9" style="52" customWidth="1"/>
    <col min="12299" max="12299" width="8.7109375" style="52" customWidth="1"/>
    <col min="12300" max="12300" width="6.5703125" style="52" customWidth="1"/>
    <col min="12301" max="12301" width="8.140625" style="52" customWidth="1"/>
    <col min="12302" max="12302" width="7.5703125" style="52" customWidth="1"/>
    <col min="12303" max="12303" width="7" style="52" customWidth="1"/>
    <col min="12304" max="12305" width="8.7109375" style="52" customWidth="1"/>
    <col min="12306" max="12306" width="7.28515625" style="52" customWidth="1"/>
    <col min="12307" max="12307" width="8.140625" style="52" customWidth="1"/>
    <col min="12308" max="12308" width="8.7109375" style="52" customWidth="1"/>
    <col min="12309" max="12309" width="6.42578125" style="52" customWidth="1"/>
    <col min="12310" max="12311" width="9.28515625" style="52" customWidth="1"/>
    <col min="12312" max="12312" width="6.42578125" style="52" customWidth="1"/>
    <col min="12313" max="12314" width="9.5703125" style="52" customWidth="1"/>
    <col min="12315" max="12315" width="6.42578125" style="52" customWidth="1"/>
    <col min="12316" max="12317" width="9.5703125" style="52" customWidth="1"/>
    <col min="12318" max="12318" width="6.7109375" style="52" customWidth="1"/>
    <col min="12319" max="12321" width="9.140625" style="52"/>
    <col min="12322" max="12322" width="10.85546875" style="52" bestFit="1" customWidth="1"/>
    <col min="12323" max="12543" width="9.140625" style="52"/>
    <col min="12544" max="12544" width="18.7109375" style="52" customWidth="1"/>
    <col min="12545" max="12546" width="9.42578125" style="52" customWidth="1"/>
    <col min="12547" max="12547" width="7.7109375" style="52" customWidth="1"/>
    <col min="12548" max="12548" width="9.28515625" style="52" customWidth="1"/>
    <col min="12549" max="12549" width="9.85546875" style="52" customWidth="1"/>
    <col min="12550" max="12550" width="7.140625" style="52" customWidth="1"/>
    <col min="12551" max="12551" width="8.5703125" style="52" customWidth="1"/>
    <col min="12552" max="12552" width="8.85546875" style="52" customWidth="1"/>
    <col min="12553" max="12553" width="7.140625" style="52" customWidth="1"/>
    <col min="12554" max="12554" width="9" style="52" customWidth="1"/>
    <col min="12555" max="12555" width="8.7109375" style="52" customWidth="1"/>
    <col min="12556" max="12556" width="6.5703125" style="52" customWidth="1"/>
    <col min="12557" max="12557" width="8.140625" style="52" customWidth="1"/>
    <col min="12558" max="12558" width="7.5703125" style="52" customWidth="1"/>
    <col min="12559" max="12559" width="7" style="52" customWidth="1"/>
    <col min="12560" max="12561" width="8.7109375" style="52" customWidth="1"/>
    <col min="12562" max="12562" width="7.28515625" style="52" customWidth="1"/>
    <col min="12563" max="12563" width="8.140625" style="52" customWidth="1"/>
    <col min="12564" max="12564" width="8.7109375" style="52" customWidth="1"/>
    <col min="12565" max="12565" width="6.42578125" style="52" customWidth="1"/>
    <col min="12566" max="12567" width="9.28515625" style="52" customWidth="1"/>
    <col min="12568" max="12568" width="6.42578125" style="52" customWidth="1"/>
    <col min="12569" max="12570" width="9.5703125" style="52" customWidth="1"/>
    <col min="12571" max="12571" width="6.42578125" style="52" customWidth="1"/>
    <col min="12572" max="12573" width="9.5703125" style="52" customWidth="1"/>
    <col min="12574" max="12574" width="6.7109375" style="52" customWidth="1"/>
    <col min="12575" max="12577" width="9.140625" style="52"/>
    <col min="12578" max="12578" width="10.85546875" style="52" bestFit="1" customWidth="1"/>
    <col min="12579" max="12799" width="9.140625" style="52"/>
    <col min="12800" max="12800" width="18.7109375" style="52" customWidth="1"/>
    <col min="12801" max="12802" width="9.42578125" style="52" customWidth="1"/>
    <col min="12803" max="12803" width="7.7109375" style="52" customWidth="1"/>
    <col min="12804" max="12804" width="9.28515625" style="52" customWidth="1"/>
    <col min="12805" max="12805" width="9.85546875" style="52" customWidth="1"/>
    <col min="12806" max="12806" width="7.140625" style="52" customWidth="1"/>
    <col min="12807" max="12807" width="8.5703125" style="52" customWidth="1"/>
    <col min="12808" max="12808" width="8.85546875" style="52" customWidth="1"/>
    <col min="12809" max="12809" width="7.140625" style="52" customWidth="1"/>
    <col min="12810" max="12810" width="9" style="52" customWidth="1"/>
    <col min="12811" max="12811" width="8.7109375" style="52" customWidth="1"/>
    <col min="12812" max="12812" width="6.5703125" style="52" customWidth="1"/>
    <col min="12813" max="12813" width="8.140625" style="52" customWidth="1"/>
    <col min="12814" max="12814" width="7.5703125" style="52" customWidth="1"/>
    <col min="12815" max="12815" width="7" style="52" customWidth="1"/>
    <col min="12816" max="12817" width="8.7109375" style="52" customWidth="1"/>
    <col min="12818" max="12818" width="7.28515625" style="52" customWidth="1"/>
    <col min="12819" max="12819" width="8.140625" style="52" customWidth="1"/>
    <col min="12820" max="12820" width="8.7109375" style="52" customWidth="1"/>
    <col min="12821" max="12821" width="6.42578125" style="52" customWidth="1"/>
    <col min="12822" max="12823" width="9.28515625" style="52" customWidth="1"/>
    <col min="12824" max="12824" width="6.42578125" style="52" customWidth="1"/>
    <col min="12825" max="12826" width="9.5703125" style="52" customWidth="1"/>
    <col min="12827" max="12827" width="6.42578125" style="52" customWidth="1"/>
    <col min="12828" max="12829" width="9.5703125" style="52" customWidth="1"/>
    <col min="12830" max="12830" width="6.7109375" style="52" customWidth="1"/>
    <col min="12831" max="12833" width="9.140625" style="52"/>
    <col min="12834" max="12834" width="10.85546875" style="52" bestFit="1" customWidth="1"/>
    <col min="12835" max="13055" width="9.140625" style="52"/>
    <col min="13056" max="13056" width="18.7109375" style="52" customWidth="1"/>
    <col min="13057" max="13058" width="9.42578125" style="52" customWidth="1"/>
    <col min="13059" max="13059" width="7.7109375" style="52" customWidth="1"/>
    <col min="13060" max="13060" width="9.28515625" style="52" customWidth="1"/>
    <col min="13061" max="13061" width="9.85546875" style="52" customWidth="1"/>
    <col min="13062" max="13062" width="7.140625" style="52" customWidth="1"/>
    <col min="13063" max="13063" width="8.5703125" style="52" customWidth="1"/>
    <col min="13064" max="13064" width="8.85546875" style="52" customWidth="1"/>
    <col min="13065" max="13065" width="7.140625" style="52" customWidth="1"/>
    <col min="13066" max="13066" width="9" style="52" customWidth="1"/>
    <col min="13067" max="13067" width="8.7109375" style="52" customWidth="1"/>
    <col min="13068" max="13068" width="6.5703125" style="52" customWidth="1"/>
    <col min="13069" max="13069" width="8.140625" style="52" customWidth="1"/>
    <col min="13070" max="13070" width="7.5703125" style="52" customWidth="1"/>
    <col min="13071" max="13071" width="7" style="52" customWidth="1"/>
    <col min="13072" max="13073" width="8.7109375" style="52" customWidth="1"/>
    <col min="13074" max="13074" width="7.28515625" style="52" customWidth="1"/>
    <col min="13075" max="13075" width="8.140625" style="52" customWidth="1"/>
    <col min="13076" max="13076" width="8.7109375" style="52" customWidth="1"/>
    <col min="13077" max="13077" width="6.42578125" style="52" customWidth="1"/>
    <col min="13078" max="13079" width="9.28515625" style="52" customWidth="1"/>
    <col min="13080" max="13080" width="6.42578125" style="52" customWidth="1"/>
    <col min="13081" max="13082" width="9.5703125" style="52" customWidth="1"/>
    <col min="13083" max="13083" width="6.42578125" style="52" customWidth="1"/>
    <col min="13084" max="13085" width="9.5703125" style="52" customWidth="1"/>
    <col min="13086" max="13086" width="6.7109375" style="52" customWidth="1"/>
    <col min="13087" max="13089" width="9.140625" style="52"/>
    <col min="13090" max="13090" width="10.85546875" style="52" bestFit="1" customWidth="1"/>
    <col min="13091" max="13311" width="9.140625" style="52"/>
    <col min="13312" max="13312" width="18.7109375" style="52" customWidth="1"/>
    <col min="13313" max="13314" width="9.42578125" style="52" customWidth="1"/>
    <col min="13315" max="13315" width="7.7109375" style="52" customWidth="1"/>
    <col min="13316" max="13316" width="9.28515625" style="52" customWidth="1"/>
    <col min="13317" max="13317" width="9.85546875" style="52" customWidth="1"/>
    <col min="13318" max="13318" width="7.140625" style="52" customWidth="1"/>
    <col min="13319" max="13319" width="8.5703125" style="52" customWidth="1"/>
    <col min="13320" max="13320" width="8.85546875" style="52" customWidth="1"/>
    <col min="13321" max="13321" width="7.140625" style="52" customWidth="1"/>
    <col min="13322" max="13322" width="9" style="52" customWidth="1"/>
    <col min="13323" max="13323" width="8.7109375" style="52" customWidth="1"/>
    <col min="13324" max="13324" width="6.5703125" style="52" customWidth="1"/>
    <col min="13325" max="13325" width="8.140625" style="52" customWidth="1"/>
    <col min="13326" max="13326" width="7.5703125" style="52" customWidth="1"/>
    <col min="13327" max="13327" width="7" style="52" customWidth="1"/>
    <col min="13328" max="13329" width="8.7109375" style="52" customWidth="1"/>
    <col min="13330" max="13330" width="7.28515625" style="52" customWidth="1"/>
    <col min="13331" max="13331" width="8.140625" style="52" customWidth="1"/>
    <col min="13332" max="13332" width="8.7109375" style="52" customWidth="1"/>
    <col min="13333" max="13333" width="6.42578125" style="52" customWidth="1"/>
    <col min="13334" max="13335" width="9.28515625" style="52" customWidth="1"/>
    <col min="13336" max="13336" width="6.42578125" style="52" customWidth="1"/>
    <col min="13337" max="13338" width="9.5703125" style="52" customWidth="1"/>
    <col min="13339" max="13339" width="6.42578125" style="52" customWidth="1"/>
    <col min="13340" max="13341" width="9.5703125" style="52" customWidth="1"/>
    <col min="13342" max="13342" width="6.7109375" style="52" customWidth="1"/>
    <col min="13343" max="13345" width="9.140625" style="52"/>
    <col min="13346" max="13346" width="10.85546875" style="52" bestFit="1" customWidth="1"/>
    <col min="13347" max="13567" width="9.140625" style="52"/>
    <col min="13568" max="13568" width="18.7109375" style="52" customWidth="1"/>
    <col min="13569" max="13570" width="9.42578125" style="52" customWidth="1"/>
    <col min="13571" max="13571" width="7.7109375" style="52" customWidth="1"/>
    <col min="13572" max="13572" width="9.28515625" style="52" customWidth="1"/>
    <col min="13573" max="13573" width="9.85546875" style="52" customWidth="1"/>
    <col min="13574" max="13574" width="7.140625" style="52" customWidth="1"/>
    <col min="13575" max="13575" width="8.5703125" style="52" customWidth="1"/>
    <col min="13576" max="13576" width="8.85546875" style="52" customWidth="1"/>
    <col min="13577" max="13577" width="7.140625" style="52" customWidth="1"/>
    <col min="13578" max="13578" width="9" style="52" customWidth="1"/>
    <col min="13579" max="13579" width="8.7109375" style="52" customWidth="1"/>
    <col min="13580" max="13580" width="6.5703125" style="52" customWidth="1"/>
    <col min="13581" max="13581" width="8.140625" style="52" customWidth="1"/>
    <col min="13582" max="13582" width="7.5703125" style="52" customWidth="1"/>
    <col min="13583" max="13583" width="7" style="52" customWidth="1"/>
    <col min="13584" max="13585" width="8.7109375" style="52" customWidth="1"/>
    <col min="13586" max="13586" width="7.28515625" style="52" customWidth="1"/>
    <col min="13587" max="13587" width="8.140625" style="52" customWidth="1"/>
    <col min="13588" max="13588" width="8.7109375" style="52" customWidth="1"/>
    <col min="13589" max="13589" width="6.42578125" style="52" customWidth="1"/>
    <col min="13590" max="13591" width="9.28515625" style="52" customWidth="1"/>
    <col min="13592" max="13592" width="6.42578125" style="52" customWidth="1"/>
    <col min="13593" max="13594" width="9.5703125" style="52" customWidth="1"/>
    <col min="13595" max="13595" width="6.42578125" style="52" customWidth="1"/>
    <col min="13596" max="13597" width="9.5703125" style="52" customWidth="1"/>
    <col min="13598" max="13598" width="6.7109375" style="52" customWidth="1"/>
    <col min="13599" max="13601" width="9.140625" style="52"/>
    <col min="13602" max="13602" width="10.85546875" style="52" bestFit="1" customWidth="1"/>
    <col min="13603" max="13823" width="9.140625" style="52"/>
    <col min="13824" max="13824" width="18.7109375" style="52" customWidth="1"/>
    <col min="13825" max="13826" width="9.42578125" style="52" customWidth="1"/>
    <col min="13827" max="13827" width="7.7109375" style="52" customWidth="1"/>
    <col min="13828" max="13828" width="9.28515625" style="52" customWidth="1"/>
    <col min="13829" max="13829" width="9.85546875" style="52" customWidth="1"/>
    <col min="13830" max="13830" width="7.140625" style="52" customWidth="1"/>
    <col min="13831" max="13831" width="8.5703125" style="52" customWidth="1"/>
    <col min="13832" max="13832" width="8.85546875" style="52" customWidth="1"/>
    <col min="13833" max="13833" width="7.140625" style="52" customWidth="1"/>
    <col min="13834" max="13834" width="9" style="52" customWidth="1"/>
    <col min="13835" max="13835" width="8.7109375" style="52" customWidth="1"/>
    <col min="13836" max="13836" width="6.5703125" style="52" customWidth="1"/>
    <col min="13837" max="13837" width="8.140625" style="52" customWidth="1"/>
    <col min="13838" max="13838" width="7.5703125" style="52" customWidth="1"/>
    <col min="13839" max="13839" width="7" style="52" customWidth="1"/>
    <col min="13840" max="13841" width="8.7109375" style="52" customWidth="1"/>
    <col min="13842" max="13842" width="7.28515625" style="52" customWidth="1"/>
    <col min="13843" max="13843" width="8.140625" style="52" customWidth="1"/>
    <col min="13844" max="13844" width="8.7109375" style="52" customWidth="1"/>
    <col min="13845" max="13845" width="6.42578125" style="52" customWidth="1"/>
    <col min="13846" max="13847" width="9.28515625" style="52" customWidth="1"/>
    <col min="13848" max="13848" width="6.42578125" style="52" customWidth="1"/>
    <col min="13849" max="13850" width="9.5703125" style="52" customWidth="1"/>
    <col min="13851" max="13851" width="6.42578125" style="52" customWidth="1"/>
    <col min="13852" max="13853" width="9.5703125" style="52" customWidth="1"/>
    <col min="13854" max="13854" width="6.7109375" style="52" customWidth="1"/>
    <col min="13855" max="13857" width="9.140625" style="52"/>
    <col min="13858" max="13858" width="10.85546875" style="52" bestFit="1" customWidth="1"/>
    <col min="13859" max="14079" width="9.140625" style="52"/>
    <col min="14080" max="14080" width="18.7109375" style="52" customWidth="1"/>
    <col min="14081" max="14082" width="9.42578125" style="52" customWidth="1"/>
    <col min="14083" max="14083" width="7.7109375" style="52" customWidth="1"/>
    <col min="14084" max="14084" width="9.28515625" style="52" customWidth="1"/>
    <col min="14085" max="14085" width="9.85546875" style="52" customWidth="1"/>
    <col min="14086" max="14086" width="7.140625" style="52" customWidth="1"/>
    <col min="14087" max="14087" width="8.5703125" style="52" customWidth="1"/>
    <col min="14088" max="14088" width="8.85546875" style="52" customWidth="1"/>
    <col min="14089" max="14089" width="7.140625" style="52" customWidth="1"/>
    <col min="14090" max="14090" width="9" style="52" customWidth="1"/>
    <col min="14091" max="14091" width="8.7109375" style="52" customWidth="1"/>
    <col min="14092" max="14092" width="6.5703125" style="52" customWidth="1"/>
    <col min="14093" max="14093" width="8.140625" style="52" customWidth="1"/>
    <col min="14094" max="14094" width="7.5703125" style="52" customWidth="1"/>
    <col min="14095" max="14095" width="7" style="52" customWidth="1"/>
    <col min="14096" max="14097" width="8.7109375" style="52" customWidth="1"/>
    <col min="14098" max="14098" width="7.28515625" style="52" customWidth="1"/>
    <col min="14099" max="14099" width="8.140625" style="52" customWidth="1"/>
    <col min="14100" max="14100" width="8.7109375" style="52" customWidth="1"/>
    <col min="14101" max="14101" width="6.42578125" style="52" customWidth="1"/>
    <col min="14102" max="14103" width="9.28515625" style="52" customWidth="1"/>
    <col min="14104" max="14104" width="6.42578125" style="52" customWidth="1"/>
    <col min="14105" max="14106" width="9.5703125" style="52" customWidth="1"/>
    <col min="14107" max="14107" width="6.42578125" style="52" customWidth="1"/>
    <col min="14108" max="14109" width="9.5703125" style="52" customWidth="1"/>
    <col min="14110" max="14110" width="6.7109375" style="52" customWidth="1"/>
    <col min="14111" max="14113" width="9.140625" style="52"/>
    <col min="14114" max="14114" width="10.85546875" style="52" bestFit="1" customWidth="1"/>
    <col min="14115" max="14335" width="9.140625" style="52"/>
    <col min="14336" max="14336" width="18.7109375" style="52" customWidth="1"/>
    <col min="14337" max="14338" width="9.42578125" style="52" customWidth="1"/>
    <col min="14339" max="14339" width="7.7109375" style="52" customWidth="1"/>
    <col min="14340" max="14340" width="9.28515625" style="52" customWidth="1"/>
    <col min="14341" max="14341" width="9.85546875" style="52" customWidth="1"/>
    <col min="14342" max="14342" width="7.140625" style="52" customWidth="1"/>
    <col min="14343" max="14343" width="8.5703125" style="52" customWidth="1"/>
    <col min="14344" max="14344" width="8.85546875" style="52" customWidth="1"/>
    <col min="14345" max="14345" width="7.140625" style="52" customWidth="1"/>
    <col min="14346" max="14346" width="9" style="52" customWidth="1"/>
    <col min="14347" max="14347" width="8.7109375" style="52" customWidth="1"/>
    <col min="14348" max="14348" width="6.5703125" style="52" customWidth="1"/>
    <col min="14349" max="14349" width="8.140625" style="52" customWidth="1"/>
    <col min="14350" max="14350" width="7.5703125" style="52" customWidth="1"/>
    <col min="14351" max="14351" width="7" style="52" customWidth="1"/>
    <col min="14352" max="14353" width="8.7109375" style="52" customWidth="1"/>
    <col min="14354" max="14354" width="7.28515625" style="52" customWidth="1"/>
    <col min="14355" max="14355" width="8.140625" style="52" customWidth="1"/>
    <col min="14356" max="14356" width="8.7109375" style="52" customWidth="1"/>
    <col min="14357" max="14357" width="6.42578125" style="52" customWidth="1"/>
    <col min="14358" max="14359" width="9.28515625" style="52" customWidth="1"/>
    <col min="14360" max="14360" width="6.42578125" style="52" customWidth="1"/>
    <col min="14361" max="14362" width="9.5703125" style="52" customWidth="1"/>
    <col min="14363" max="14363" width="6.42578125" style="52" customWidth="1"/>
    <col min="14364" max="14365" width="9.5703125" style="52" customWidth="1"/>
    <col min="14366" max="14366" width="6.7109375" style="52" customWidth="1"/>
    <col min="14367" max="14369" width="9.140625" style="52"/>
    <col min="14370" max="14370" width="10.85546875" style="52" bestFit="1" customWidth="1"/>
    <col min="14371" max="14591" width="9.140625" style="52"/>
    <col min="14592" max="14592" width="18.7109375" style="52" customWidth="1"/>
    <col min="14593" max="14594" width="9.42578125" style="52" customWidth="1"/>
    <col min="14595" max="14595" width="7.7109375" style="52" customWidth="1"/>
    <col min="14596" max="14596" width="9.28515625" style="52" customWidth="1"/>
    <col min="14597" max="14597" width="9.85546875" style="52" customWidth="1"/>
    <col min="14598" max="14598" width="7.140625" style="52" customWidth="1"/>
    <col min="14599" max="14599" width="8.5703125" style="52" customWidth="1"/>
    <col min="14600" max="14600" width="8.85546875" style="52" customWidth="1"/>
    <col min="14601" max="14601" width="7.140625" style="52" customWidth="1"/>
    <col min="14602" max="14602" width="9" style="52" customWidth="1"/>
    <col min="14603" max="14603" width="8.7109375" style="52" customWidth="1"/>
    <col min="14604" max="14604" width="6.5703125" style="52" customWidth="1"/>
    <col min="14605" max="14605" width="8.140625" style="52" customWidth="1"/>
    <col min="14606" max="14606" width="7.5703125" style="52" customWidth="1"/>
    <col min="14607" max="14607" width="7" style="52" customWidth="1"/>
    <col min="14608" max="14609" width="8.7109375" style="52" customWidth="1"/>
    <col min="14610" max="14610" width="7.28515625" style="52" customWidth="1"/>
    <col min="14611" max="14611" width="8.140625" style="52" customWidth="1"/>
    <col min="14612" max="14612" width="8.7109375" style="52" customWidth="1"/>
    <col min="14613" max="14613" width="6.42578125" style="52" customWidth="1"/>
    <col min="14614" max="14615" width="9.28515625" style="52" customWidth="1"/>
    <col min="14616" max="14616" width="6.42578125" style="52" customWidth="1"/>
    <col min="14617" max="14618" width="9.5703125" style="52" customWidth="1"/>
    <col min="14619" max="14619" width="6.42578125" style="52" customWidth="1"/>
    <col min="14620" max="14621" width="9.5703125" style="52" customWidth="1"/>
    <col min="14622" max="14622" width="6.7109375" style="52" customWidth="1"/>
    <col min="14623" max="14625" width="9.140625" style="52"/>
    <col min="14626" max="14626" width="10.85546875" style="52" bestFit="1" customWidth="1"/>
    <col min="14627" max="14847" width="9.140625" style="52"/>
    <col min="14848" max="14848" width="18.7109375" style="52" customWidth="1"/>
    <col min="14849" max="14850" width="9.42578125" style="52" customWidth="1"/>
    <col min="14851" max="14851" width="7.7109375" style="52" customWidth="1"/>
    <col min="14852" max="14852" width="9.28515625" style="52" customWidth="1"/>
    <col min="14853" max="14853" width="9.85546875" style="52" customWidth="1"/>
    <col min="14854" max="14854" width="7.140625" style="52" customWidth="1"/>
    <col min="14855" max="14855" width="8.5703125" style="52" customWidth="1"/>
    <col min="14856" max="14856" width="8.85546875" style="52" customWidth="1"/>
    <col min="14857" max="14857" width="7.140625" style="52" customWidth="1"/>
    <col min="14858" max="14858" width="9" style="52" customWidth="1"/>
    <col min="14859" max="14859" width="8.7109375" style="52" customWidth="1"/>
    <col min="14860" max="14860" width="6.5703125" style="52" customWidth="1"/>
    <col min="14861" max="14861" width="8.140625" style="52" customWidth="1"/>
    <col min="14862" max="14862" width="7.5703125" style="52" customWidth="1"/>
    <col min="14863" max="14863" width="7" style="52" customWidth="1"/>
    <col min="14864" max="14865" width="8.7109375" style="52" customWidth="1"/>
    <col min="14866" max="14866" width="7.28515625" style="52" customWidth="1"/>
    <col min="14867" max="14867" width="8.140625" style="52" customWidth="1"/>
    <col min="14868" max="14868" width="8.7109375" style="52" customWidth="1"/>
    <col min="14869" max="14869" width="6.42578125" style="52" customWidth="1"/>
    <col min="14870" max="14871" width="9.28515625" style="52" customWidth="1"/>
    <col min="14872" max="14872" width="6.42578125" style="52" customWidth="1"/>
    <col min="14873" max="14874" width="9.5703125" style="52" customWidth="1"/>
    <col min="14875" max="14875" width="6.42578125" style="52" customWidth="1"/>
    <col min="14876" max="14877" width="9.5703125" style="52" customWidth="1"/>
    <col min="14878" max="14878" width="6.7109375" style="52" customWidth="1"/>
    <col min="14879" max="14881" width="9.140625" style="52"/>
    <col min="14882" max="14882" width="10.85546875" style="52" bestFit="1" customWidth="1"/>
    <col min="14883" max="15103" width="9.140625" style="52"/>
    <col min="15104" max="15104" width="18.7109375" style="52" customWidth="1"/>
    <col min="15105" max="15106" width="9.42578125" style="52" customWidth="1"/>
    <col min="15107" max="15107" width="7.7109375" style="52" customWidth="1"/>
    <col min="15108" max="15108" width="9.28515625" style="52" customWidth="1"/>
    <col min="15109" max="15109" width="9.85546875" style="52" customWidth="1"/>
    <col min="15110" max="15110" width="7.140625" style="52" customWidth="1"/>
    <col min="15111" max="15111" width="8.5703125" style="52" customWidth="1"/>
    <col min="15112" max="15112" width="8.85546875" style="52" customWidth="1"/>
    <col min="15113" max="15113" width="7.140625" style="52" customWidth="1"/>
    <col min="15114" max="15114" width="9" style="52" customWidth="1"/>
    <col min="15115" max="15115" width="8.7109375" style="52" customWidth="1"/>
    <col min="15116" max="15116" width="6.5703125" style="52" customWidth="1"/>
    <col min="15117" max="15117" width="8.140625" style="52" customWidth="1"/>
    <col min="15118" max="15118" width="7.5703125" style="52" customWidth="1"/>
    <col min="15119" max="15119" width="7" style="52" customWidth="1"/>
    <col min="15120" max="15121" width="8.7109375" style="52" customWidth="1"/>
    <col min="15122" max="15122" width="7.28515625" style="52" customWidth="1"/>
    <col min="15123" max="15123" width="8.140625" style="52" customWidth="1"/>
    <col min="15124" max="15124" width="8.7109375" style="52" customWidth="1"/>
    <col min="15125" max="15125" width="6.42578125" style="52" customWidth="1"/>
    <col min="15126" max="15127" width="9.28515625" style="52" customWidth="1"/>
    <col min="15128" max="15128" width="6.42578125" style="52" customWidth="1"/>
    <col min="15129" max="15130" width="9.5703125" style="52" customWidth="1"/>
    <col min="15131" max="15131" width="6.42578125" style="52" customWidth="1"/>
    <col min="15132" max="15133" width="9.5703125" style="52" customWidth="1"/>
    <col min="15134" max="15134" width="6.7109375" style="52" customWidth="1"/>
    <col min="15135" max="15137" width="9.140625" style="52"/>
    <col min="15138" max="15138" width="10.85546875" style="52" bestFit="1" customWidth="1"/>
    <col min="15139" max="15359" width="9.140625" style="52"/>
    <col min="15360" max="15360" width="18.7109375" style="52" customWidth="1"/>
    <col min="15361" max="15362" width="9.42578125" style="52" customWidth="1"/>
    <col min="15363" max="15363" width="7.7109375" style="52" customWidth="1"/>
    <col min="15364" max="15364" width="9.28515625" style="52" customWidth="1"/>
    <col min="15365" max="15365" width="9.85546875" style="52" customWidth="1"/>
    <col min="15366" max="15366" width="7.140625" style="52" customWidth="1"/>
    <col min="15367" max="15367" width="8.5703125" style="52" customWidth="1"/>
    <col min="15368" max="15368" width="8.85546875" style="52" customWidth="1"/>
    <col min="15369" max="15369" width="7.140625" style="52" customWidth="1"/>
    <col min="15370" max="15370" width="9" style="52" customWidth="1"/>
    <col min="15371" max="15371" width="8.7109375" style="52" customWidth="1"/>
    <col min="15372" max="15372" width="6.5703125" style="52" customWidth="1"/>
    <col min="15373" max="15373" width="8.140625" style="52" customWidth="1"/>
    <col min="15374" max="15374" width="7.5703125" style="52" customWidth="1"/>
    <col min="15375" max="15375" width="7" style="52" customWidth="1"/>
    <col min="15376" max="15377" width="8.7109375" style="52" customWidth="1"/>
    <col min="15378" max="15378" width="7.28515625" style="52" customWidth="1"/>
    <col min="15379" max="15379" width="8.140625" style="52" customWidth="1"/>
    <col min="15380" max="15380" width="8.7109375" style="52" customWidth="1"/>
    <col min="15381" max="15381" width="6.42578125" style="52" customWidth="1"/>
    <col min="15382" max="15383" width="9.28515625" style="52" customWidth="1"/>
    <col min="15384" max="15384" width="6.42578125" style="52" customWidth="1"/>
    <col min="15385" max="15386" width="9.5703125" style="52" customWidth="1"/>
    <col min="15387" max="15387" width="6.42578125" style="52" customWidth="1"/>
    <col min="15388" max="15389" width="9.5703125" style="52" customWidth="1"/>
    <col min="15390" max="15390" width="6.7109375" style="52" customWidth="1"/>
    <col min="15391" max="15393" width="9.140625" style="52"/>
    <col min="15394" max="15394" width="10.85546875" style="52" bestFit="1" customWidth="1"/>
    <col min="15395" max="15615" width="9.140625" style="52"/>
    <col min="15616" max="15616" width="18.7109375" style="52" customWidth="1"/>
    <col min="15617" max="15618" width="9.42578125" style="52" customWidth="1"/>
    <col min="15619" max="15619" width="7.7109375" style="52" customWidth="1"/>
    <col min="15620" max="15620" width="9.28515625" style="52" customWidth="1"/>
    <col min="15621" max="15621" width="9.85546875" style="52" customWidth="1"/>
    <col min="15622" max="15622" width="7.140625" style="52" customWidth="1"/>
    <col min="15623" max="15623" width="8.5703125" style="52" customWidth="1"/>
    <col min="15624" max="15624" width="8.85546875" style="52" customWidth="1"/>
    <col min="15625" max="15625" width="7.140625" style="52" customWidth="1"/>
    <col min="15626" max="15626" width="9" style="52" customWidth="1"/>
    <col min="15627" max="15627" width="8.7109375" style="52" customWidth="1"/>
    <col min="15628" max="15628" width="6.5703125" style="52" customWidth="1"/>
    <col min="15629" max="15629" width="8.140625" style="52" customWidth="1"/>
    <col min="15630" max="15630" width="7.5703125" style="52" customWidth="1"/>
    <col min="15631" max="15631" width="7" style="52" customWidth="1"/>
    <col min="15632" max="15633" width="8.7109375" style="52" customWidth="1"/>
    <col min="15634" max="15634" width="7.28515625" style="52" customWidth="1"/>
    <col min="15635" max="15635" width="8.140625" style="52" customWidth="1"/>
    <col min="15636" max="15636" width="8.7109375" style="52" customWidth="1"/>
    <col min="15637" max="15637" width="6.42578125" style="52" customWidth="1"/>
    <col min="15638" max="15639" width="9.28515625" style="52" customWidth="1"/>
    <col min="15640" max="15640" width="6.42578125" style="52" customWidth="1"/>
    <col min="15641" max="15642" width="9.5703125" style="52" customWidth="1"/>
    <col min="15643" max="15643" width="6.42578125" style="52" customWidth="1"/>
    <col min="15644" max="15645" width="9.5703125" style="52" customWidth="1"/>
    <col min="15646" max="15646" width="6.7109375" style="52" customWidth="1"/>
    <col min="15647" max="15649" width="9.140625" style="52"/>
    <col min="15650" max="15650" width="10.85546875" style="52" bestFit="1" customWidth="1"/>
    <col min="15651" max="15871" width="9.140625" style="52"/>
    <col min="15872" max="15872" width="18.7109375" style="52" customWidth="1"/>
    <col min="15873" max="15874" width="9.42578125" style="52" customWidth="1"/>
    <col min="15875" max="15875" width="7.7109375" style="52" customWidth="1"/>
    <col min="15876" max="15876" width="9.28515625" style="52" customWidth="1"/>
    <col min="15877" max="15877" width="9.85546875" style="52" customWidth="1"/>
    <col min="15878" max="15878" width="7.140625" style="52" customWidth="1"/>
    <col min="15879" max="15879" width="8.5703125" style="52" customWidth="1"/>
    <col min="15880" max="15880" width="8.85546875" style="52" customWidth="1"/>
    <col min="15881" max="15881" width="7.140625" style="52" customWidth="1"/>
    <col min="15882" max="15882" width="9" style="52" customWidth="1"/>
    <col min="15883" max="15883" width="8.7109375" style="52" customWidth="1"/>
    <col min="15884" max="15884" width="6.5703125" style="52" customWidth="1"/>
    <col min="15885" max="15885" width="8.140625" style="52" customWidth="1"/>
    <col min="15886" max="15886" width="7.5703125" style="52" customWidth="1"/>
    <col min="15887" max="15887" width="7" style="52" customWidth="1"/>
    <col min="15888" max="15889" width="8.7109375" style="52" customWidth="1"/>
    <col min="15890" max="15890" width="7.28515625" style="52" customWidth="1"/>
    <col min="15891" max="15891" width="8.140625" style="52" customWidth="1"/>
    <col min="15892" max="15892" width="8.7109375" style="52" customWidth="1"/>
    <col min="15893" max="15893" width="6.42578125" style="52" customWidth="1"/>
    <col min="15894" max="15895" width="9.28515625" style="52" customWidth="1"/>
    <col min="15896" max="15896" width="6.42578125" style="52" customWidth="1"/>
    <col min="15897" max="15898" width="9.5703125" style="52" customWidth="1"/>
    <col min="15899" max="15899" width="6.42578125" style="52" customWidth="1"/>
    <col min="15900" max="15901" width="9.5703125" style="52" customWidth="1"/>
    <col min="15902" max="15902" width="6.7109375" style="52" customWidth="1"/>
    <col min="15903" max="15905" width="9.140625" style="52"/>
    <col min="15906" max="15906" width="10.85546875" style="52" bestFit="1" customWidth="1"/>
    <col min="15907" max="16127" width="9.140625" style="52"/>
    <col min="16128" max="16128" width="18.7109375" style="52" customWidth="1"/>
    <col min="16129" max="16130" width="9.42578125" style="52" customWidth="1"/>
    <col min="16131" max="16131" width="7.7109375" style="52" customWidth="1"/>
    <col min="16132" max="16132" width="9.28515625" style="52" customWidth="1"/>
    <col min="16133" max="16133" width="9.85546875" style="52" customWidth="1"/>
    <col min="16134" max="16134" width="7.140625" style="52" customWidth="1"/>
    <col min="16135" max="16135" width="8.5703125" style="52" customWidth="1"/>
    <col min="16136" max="16136" width="8.85546875" style="52" customWidth="1"/>
    <col min="16137" max="16137" width="7.140625" style="52" customWidth="1"/>
    <col min="16138" max="16138" width="9" style="52" customWidth="1"/>
    <col min="16139" max="16139" width="8.7109375" style="52" customWidth="1"/>
    <col min="16140" max="16140" width="6.5703125" style="52" customWidth="1"/>
    <col min="16141" max="16141" width="8.140625" style="52" customWidth="1"/>
    <col min="16142" max="16142" width="7.5703125" style="52" customWidth="1"/>
    <col min="16143" max="16143" width="7" style="52" customWidth="1"/>
    <col min="16144" max="16145" width="8.7109375" style="52" customWidth="1"/>
    <col min="16146" max="16146" width="7.28515625" style="52" customWidth="1"/>
    <col min="16147" max="16147" width="8.140625" style="52" customWidth="1"/>
    <col min="16148" max="16148" width="8.7109375" style="52" customWidth="1"/>
    <col min="16149" max="16149" width="6.42578125" style="52" customWidth="1"/>
    <col min="16150" max="16151" width="9.28515625" style="52" customWidth="1"/>
    <col min="16152" max="16152" width="6.42578125" style="52" customWidth="1"/>
    <col min="16153" max="16154" width="9.5703125" style="52" customWidth="1"/>
    <col min="16155" max="16155" width="6.42578125" style="52" customWidth="1"/>
    <col min="16156" max="16157" width="9.5703125" style="52" customWidth="1"/>
    <col min="16158" max="16158" width="6.7109375" style="52" customWidth="1"/>
    <col min="16159" max="16161" width="9.140625" style="52"/>
    <col min="16162" max="16162" width="10.85546875" style="52" bestFit="1" customWidth="1"/>
    <col min="16163" max="16384" width="9.140625" style="52"/>
  </cols>
  <sheetData>
    <row r="1" spans="1:31" s="45" customFormat="1" ht="60" customHeight="1" x14ac:dyDescent="0.25">
      <c r="A1" s="99"/>
      <c r="B1" s="252" t="s">
        <v>67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41"/>
      <c r="Q1" s="41"/>
      <c r="R1" s="41"/>
      <c r="S1" s="42"/>
      <c r="T1" s="42"/>
      <c r="U1" s="43"/>
      <c r="V1" s="42"/>
      <c r="W1" s="42"/>
      <c r="X1" s="42"/>
      <c r="Y1" s="42"/>
      <c r="Z1" s="42"/>
      <c r="AA1" s="44"/>
      <c r="AC1" s="47"/>
      <c r="AD1" s="112" t="s">
        <v>21</v>
      </c>
    </row>
    <row r="2" spans="1:31" s="45" customFormat="1" ht="13.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N2" s="47"/>
      <c r="O2" s="47" t="s">
        <v>7</v>
      </c>
      <c r="P2" s="41"/>
      <c r="Q2" s="41"/>
      <c r="R2" s="41"/>
      <c r="S2" s="42"/>
      <c r="T2" s="42"/>
      <c r="U2" s="43"/>
      <c r="V2" s="42"/>
      <c r="W2" s="42"/>
      <c r="X2" s="42"/>
      <c r="Y2" s="42"/>
      <c r="Z2" s="42"/>
      <c r="AA2" s="44"/>
      <c r="AD2" s="47" t="s">
        <v>7</v>
      </c>
    </row>
    <row r="3" spans="1:31" s="45" customFormat="1" ht="56.25" customHeight="1" x14ac:dyDescent="0.2">
      <c r="A3" s="163"/>
      <c r="B3" s="231" t="s">
        <v>45</v>
      </c>
      <c r="C3" s="232"/>
      <c r="D3" s="233"/>
      <c r="E3" s="246" t="s">
        <v>8</v>
      </c>
      <c r="F3" s="246"/>
      <c r="G3" s="246"/>
      <c r="H3" s="246" t="s">
        <v>76</v>
      </c>
      <c r="I3" s="246"/>
      <c r="J3" s="246"/>
      <c r="K3" s="246" t="s">
        <v>15</v>
      </c>
      <c r="L3" s="246"/>
      <c r="M3" s="246"/>
      <c r="N3" s="231" t="s">
        <v>83</v>
      </c>
      <c r="O3" s="233"/>
      <c r="P3" s="246" t="s">
        <v>9</v>
      </c>
      <c r="Q3" s="246"/>
      <c r="R3" s="246"/>
      <c r="S3" s="246" t="s">
        <v>10</v>
      </c>
      <c r="T3" s="246"/>
      <c r="U3" s="246"/>
      <c r="V3" s="247" t="s">
        <v>48</v>
      </c>
      <c r="W3" s="248"/>
      <c r="X3" s="249"/>
      <c r="Y3" s="251" t="s">
        <v>17</v>
      </c>
      <c r="Z3" s="251"/>
      <c r="AA3" s="251"/>
      <c r="AB3" s="246" t="s">
        <v>16</v>
      </c>
      <c r="AC3" s="246"/>
      <c r="AD3" s="246"/>
    </row>
    <row r="4" spans="1:31" s="48" customFormat="1" ht="30" customHeight="1" x14ac:dyDescent="0.2">
      <c r="A4" s="164"/>
      <c r="B4" s="169" t="s">
        <v>43</v>
      </c>
      <c r="C4" s="169" t="s">
        <v>46</v>
      </c>
      <c r="D4" s="165" t="s">
        <v>2</v>
      </c>
      <c r="E4" s="169" t="s">
        <v>43</v>
      </c>
      <c r="F4" s="169" t="s">
        <v>46</v>
      </c>
      <c r="G4" s="165" t="s">
        <v>2</v>
      </c>
      <c r="H4" s="169" t="s">
        <v>43</v>
      </c>
      <c r="I4" s="169" t="s">
        <v>46</v>
      </c>
      <c r="J4" s="165" t="s">
        <v>2</v>
      </c>
      <c r="K4" s="169" t="s">
        <v>43</v>
      </c>
      <c r="L4" s="169" t="s">
        <v>46</v>
      </c>
      <c r="M4" s="165" t="s">
        <v>2</v>
      </c>
      <c r="N4" s="169" t="s">
        <v>43</v>
      </c>
      <c r="O4" s="169" t="s">
        <v>46</v>
      </c>
      <c r="P4" s="169" t="s">
        <v>43</v>
      </c>
      <c r="Q4" s="169" t="s">
        <v>46</v>
      </c>
      <c r="R4" s="165" t="s">
        <v>2</v>
      </c>
      <c r="S4" s="169" t="s">
        <v>43</v>
      </c>
      <c r="T4" s="169" t="s">
        <v>46</v>
      </c>
      <c r="U4" s="165" t="s">
        <v>2</v>
      </c>
      <c r="V4" s="169" t="s">
        <v>43</v>
      </c>
      <c r="W4" s="169" t="s">
        <v>46</v>
      </c>
      <c r="X4" s="165" t="s">
        <v>2</v>
      </c>
      <c r="Y4" s="169" t="s">
        <v>43</v>
      </c>
      <c r="Z4" s="169" t="s">
        <v>46</v>
      </c>
      <c r="AA4" s="165" t="s">
        <v>2</v>
      </c>
      <c r="AB4" s="169" t="s">
        <v>43</v>
      </c>
      <c r="AC4" s="169" t="s">
        <v>46</v>
      </c>
      <c r="AD4" s="165" t="s">
        <v>2</v>
      </c>
    </row>
    <row r="5" spans="1:31" s="167" customFormat="1" ht="12.75" customHeight="1" x14ac:dyDescent="0.25">
      <c r="A5" s="166" t="s">
        <v>3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6">
        <v>9</v>
      </c>
      <c r="K5" s="166">
        <v>10</v>
      </c>
      <c r="L5" s="166">
        <v>11</v>
      </c>
      <c r="M5" s="166">
        <v>12</v>
      </c>
      <c r="N5" s="166">
        <v>13</v>
      </c>
      <c r="O5" s="166">
        <v>14</v>
      </c>
      <c r="P5" s="166">
        <v>15</v>
      </c>
      <c r="Q5" s="166">
        <v>16</v>
      </c>
      <c r="R5" s="166">
        <v>17</v>
      </c>
      <c r="S5" s="166">
        <v>18</v>
      </c>
      <c r="T5" s="166">
        <v>19</v>
      </c>
      <c r="U5" s="166">
        <v>20</v>
      </c>
      <c r="V5" s="166">
        <v>21</v>
      </c>
      <c r="W5" s="166">
        <v>22</v>
      </c>
      <c r="X5" s="166">
        <v>23</v>
      </c>
      <c r="Y5" s="166">
        <v>24</v>
      </c>
      <c r="Z5" s="166">
        <v>25</v>
      </c>
      <c r="AA5" s="166">
        <v>26</v>
      </c>
      <c r="AB5" s="166">
        <v>27</v>
      </c>
      <c r="AC5" s="166">
        <v>28</v>
      </c>
      <c r="AD5" s="166">
        <v>29</v>
      </c>
    </row>
    <row r="6" spans="1:31" s="159" customFormat="1" ht="19.149999999999999" customHeight="1" x14ac:dyDescent="0.25">
      <c r="A6" s="117" t="s">
        <v>35</v>
      </c>
      <c r="B6" s="129">
        <f>SUM(B7:B12)</f>
        <v>311</v>
      </c>
      <c r="C6" s="129">
        <f>SUM(C7:C12)</f>
        <v>211</v>
      </c>
      <c r="D6" s="185">
        <f t="shared" ref="D6:D12" si="0">C6/B6*100</f>
        <v>67.845659163987136</v>
      </c>
      <c r="E6" s="129">
        <f>SUM(E7:E12)</f>
        <v>306</v>
      </c>
      <c r="F6" s="129">
        <f>SUM(F7:F12)</f>
        <v>208</v>
      </c>
      <c r="G6" s="130">
        <f t="shared" ref="G6" si="1">F6/E6*100</f>
        <v>67.973856209150327</v>
      </c>
      <c r="H6" s="129">
        <f>SUM(H7:H12)</f>
        <v>122</v>
      </c>
      <c r="I6" s="129">
        <f>SUM(I7:I12)</f>
        <v>36</v>
      </c>
      <c r="J6" s="130">
        <f t="shared" ref="J6" si="2">I6/H6*100</f>
        <v>29.508196721311474</v>
      </c>
      <c r="K6" s="129">
        <f>SUM(K7:K12)</f>
        <v>7</v>
      </c>
      <c r="L6" s="129">
        <f>SUM(L7:L12)</f>
        <v>10</v>
      </c>
      <c r="M6" s="130">
        <f t="shared" ref="M6:M11" si="3">L6/K6*100</f>
        <v>142.85714285714286</v>
      </c>
      <c r="N6" s="133">
        <f>SUM(N7:N12)</f>
        <v>0</v>
      </c>
      <c r="O6" s="133">
        <f>SUM(O7:O12)</f>
        <v>1</v>
      </c>
      <c r="P6" s="129">
        <f>SUM(P7:P12)</f>
        <v>0</v>
      </c>
      <c r="Q6" s="129">
        <f>SUM(Q7:Q12)</f>
        <v>0</v>
      </c>
      <c r="R6" s="130" t="s">
        <v>42</v>
      </c>
      <c r="S6" s="129">
        <f>SUM(S7:S12)</f>
        <v>275</v>
      </c>
      <c r="T6" s="129">
        <f>SUM(T7:T12)</f>
        <v>202</v>
      </c>
      <c r="U6" s="130">
        <f t="shared" ref="U6" si="4">T6/S6*100</f>
        <v>73.454545454545453</v>
      </c>
      <c r="V6" s="129">
        <f>SUM(V7:V12)</f>
        <v>41</v>
      </c>
      <c r="W6" s="129">
        <f>SUM(W7:W12)</f>
        <v>90</v>
      </c>
      <c r="X6" s="185" t="s">
        <v>93</v>
      </c>
      <c r="Y6" s="129">
        <f>SUM(Y7:Y12)</f>
        <v>41</v>
      </c>
      <c r="Z6" s="129">
        <f>SUM(Z7:Z12)</f>
        <v>88</v>
      </c>
      <c r="AA6" s="185" t="s">
        <v>94</v>
      </c>
      <c r="AB6" s="129">
        <f>SUM(AB7:AB12)</f>
        <v>36</v>
      </c>
      <c r="AC6" s="129">
        <f>SUM(AC7:AC12)</f>
        <v>59</v>
      </c>
      <c r="AD6" s="130">
        <f t="shared" ref="AD6" si="5">AC6/AB6*100</f>
        <v>163.88888888888889</v>
      </c>
    </row>
    <row r="7" spans="1:31" s="192" customFormat="1" ht="48" customHeight="1" x14ac:dyDescent="0.25">
      <c r="A7" s="193" t="s">
        <v>51</v>
      </c>
      <c r="B7" s="188">
        <v>139</v>
      </c>
      <c r="C7" s="194">
        <v>81</v>
      </c>
      <c r="D7" s="189">
        <f t="shared" si="0"/>
        <v>58.273381294964032</v>
      </c>
      <c r="E7" s="142">
        <v>137</v>
      </c>
      <c r="F7" s="194">
        <v>79</v>
      </c>
      <c r="G7" s="190">
        <f t="shared" ref="G7:G12" si="6">F7/E7*100</f>
        <v>57.664233576642332</v>
      </c>
      <c r="H7" s="142">
        <v>59</v>
      </c>
      <c r="I7" s="194">
        <v>17</v>
      </c>
      <c r="J7" s="190">
        <f t="shared" ref="J7:J12" si="7">I7/H7*100</f>
        <v>28.8135593220339</v>
      </c>
      <c r="K7" s="142">
        <v>2</v>
      </c>
      <c r="L7" s="194">
        <v>3</v>
      </c>
      <c r="M7" s="190">
        <f t="shared" si="3"/>
        <v>150</v>
      </c>
      <c r="N7" s="211">
        <v>0</v>
      </c>
      <c r="O7" s="275">
        <v>1</v>
      </c>
      <c r="P7" s="188">
        <v>0</v>
      </c>
      <c r="Q7" s="142">
        <v>0</v>
      </c>
      <c r="R7" s="130" t="s">
        <v>42</v>
      </c>
      <c r="S7" s="142">
        <v>122</v>
      </c>
      <c r="T7" s="194">
        <v>74</v>
      </c>
      <c r="U7" s="190">
        <f t="shared" ref="U7:U12" si="8">T7/S7*100</f>
        <v>60.655737704918032</v>
      </c>
      <c r="V7" s="188">
        <v>24</v>
      </c>
      <c r="W7" s="194">
        <v>26</v>
      </c>
      <c r="X7" s="189">
        <f t="shared" ref="X6:X12" si="9">W7/V7*100</f>
        <v>108.33333333333333</v>
      </c>
      <c r="Y7" s="142">
        <v>24</v>
      </c>
      <c r="Z7" s="194">
        <v>24</v>
      </c>
      <c r="AA7" s="190">
        <f t="shared" ref="AA7:AA12" si="10">Z7/Y7*100</f>
        <v>100</v>
      </c>
      <c r="AB7" s="142">
        <v>19</v>
      </c>
      <c r="AC7" s="194">
        <v>18</v>
      </c>
      <c r="AD7" s="190">
        <f t="shared" ref="AD7:AD12" si="11">AC7/AB7*100</f>
        <v>94.73684210526315</v>
      </c>
      <c r="AE7" s="191"/>
    </row>
    <row r="8" spans="1:31" s="192" customFormat="1" ht="48" customHeight="1" x14ac:dyDescent="0.25">
      <c r="A8" s="193" t="s">
        <v>50</v>
      </c>
      <c r="B8" s="188">
        <v>7</v>
      </c>
      <c r="C8" s="276">
        <v>18</v>
      </c>
      <c r="D8" s="189">
        <f>C8/B8*100</f>
        <v>257.14285714285717</v>
      </c>
      <c r="E8" s="142">
        <v>7</v>
      </c>
      <c r="F8" s="276">
        <v>18</v>
      </c>
      <c r="G8" s="190">
        <f>F8/E8*100</f>
        <v>257.14285714285717</v>
      </c>
      <c r="H8" s="142">
        <v>0</v>
      </c>
      <c r="I8" s="276">
        <v>3</v>
      </c>
      <c r="J8" s="190" t="s">
        <v>42</v>
      </c>
      <c r="K8" s="142">
        <v>0</v>
      </c>
      <c r="L8" s="276">
        <v>2</v>
      </c>
      <c r="M8" s="190" t="s">
        <v>42</v>
      </c>
      <c r="N8" s="211">
        <v>0</v>
      </c>
      <c r="O8" s="275">
        <v>0</v>
      </c>
      <c r="P8" s="188">
        <v>0</v>
      </c>
      <c r="Q8" s="142">
        <v>0</v>
      </c>
      <c r="R8" s="130" t="s">
        <v>42</v>
      </c>
      <c r="S8" s="142">
        <v>3</v>
      </c>
      <c r="T8" s="195">
        <v>18</v>
      </c>
      <c r="U8" s="190">
        <f>T8/S8*100</f>
        <v>600</v>
      </c>
      <c r="V8" s="188">
        <v>0</v>
      </c>
      <c r="W8" s="276">
        <v>11</v>
      </c>
      <c r="X8" s="189" t="s">
        <v>42</v>
      </c>
      <c r="Y8" s="142">
        <v>0</v>
      </c>
      <c r="Z8" s="276">
        <v>11</v>
      </c>
      <c r="AA8" s="190" t="s">
        <v>42</v>
      </c>
      <c r="AB8" s="142">
        <v>0</v>
      </c>
      <c r="AC8" s="195">
        <v>9</v>
      </c>
      <c r="AD8" s="190" t="s">
        <v>42</v>
      </c>
      <c r="AE8" s="191"/>
    </row>
    <row r="9" spans="1:31" s="192" customFormat="1" ht="48" customHeight="1" x14ac:dyDescent="0.25">
      <c r="A9" s="193" t="s">
        <v>54</v>
      </c>
      <c r="B9" s="188">
        <v>17</v>
      </c>
      <c r="C9" s="276">
        <v>11</v>
      </c>
      <c r="D9" s="189">
        <f>C9/B9*100</f>
        <v>64.705882352941174</v>
      </c>
      <c r="E9" s="142">
        <v>17</v>
      </c>
      <c r="F9" s="276">
        <v>10</v>
      </c>
      <c r="G9" s="190">
        <f>F9/E9*100</f>
        <v>58.82352941176471</v>
      </c>
      <c r="H9" s="142">
        <v>5</v>
      </c>
      <c r="I9" s="276">
        <v>1</v>
      </c>
      <c r="J9" s="190">
        <f t="shared" si="7"/>
        <v>20</v>
      </c>
      <c r="K9" s="142">
        <v>0</v>
      </c>
      <c r="L9" s="276">
        <v>0</v>
      </c>
      <c r="M9" s="190" t="s">
        <v>42</v>
      </c>
      <c r="N9" s="211">
        <v>0</v>
      </c>
      <c r="O9" s="275">
        <v>0</v>
      </c>
      <c r="P9" s="188">
        <v>0</v>
      </c>
      <c r="Q9" s="142">
        <v>0</v>
      </c>
      <c r="R9" s="130" t="s">
        <v>42</v>
      </c>
      <c r="S9" s="142">
        <v>14</v>
      </c>
      <c r="T9" s="195">
        <v>10</v>
      </c>
      <c r="U9" s="190">
        <f>T9/S9*100</f>
        <v>71.428571428571431</v>
      </c>
      <c r="V9" s="188">
        <v>1</v>
      </c>
      <c r="W9" s="276">
        <v>1</v>
      </c>
      <c r="X9" s="189">
        <f>W9/V9*100</f>
        <v>100</v>
      </c>
      <c r="Y9" s="142">
        <v>1</v>
      </c>
      <c r="Z9" s="276">
        <v>1</v>
      </c>
      <c r="AA9" s="190">
        <f>Z9/Y9*100</f>
        <v>100</v>
      </c>
      <c r="AB9" s="142">
        <v>1</v>
      </c>
      <c r="AC9" s="195">
        <v>0</v>
      </c>
      <c r="AD9" s="190">
        <f>AC9/AB9*100</f>
        <v>0</v>
      </c>
      <c r="AE9" s="191"/>
    </row>
    <row r="10" spans="1:31" s="192" customFormat="1" ht="48" customHeight="1" x14ac:dyDescent="0.25">
      <c r="A10" s="193" t="s">
        <v>55</v>
      </c>
      <c r="B10" s="188">
        <v>36</v>
      </c>
      <c r="C10" s="276">
        <v>20</v>
      </c>
      <c r="D10" s="189">
        <f>C10/B10*100</f>
        <v>55.555555555555557</v>
      </c>
      <c r="E10" s="142">
        <v>35</v>
      </c>
      <c r="F10" s="276">
        <v>20</v>
      </c>
      <c r="G10" s="190">
        <f>F10/E10*100</f>
        <v>57.142857142857139</v>
      </c>
      <c r="H10" s="142">
        <v>11</v>
      </c>
      <c r="I10" s="276">
        <v>5</v>
      </c>
      <c r="J10" s="190">
        <f t="shared" si="7"/>
        <v>45.454545454545453</v>
      </c>
      <c r="K10" s="142">
        <v>1</v>
      </c>
      <c r="L10" s="276">
        <v>2</v>
      </c>
      <c r="M10" s="190" t="s">
        <v>92</v>
      </c>
      <c r="N10" s="211">
        <v>0</v>
      </c>
      <c r="O10" s="275">
        <v>0</v>
      </c>
      <c r="P10" s="188">
        <v>0</v>
      </c>
      <c r="Q10" s="142">
        <v>0</v>
      </c>
      <c r="R10" s="130" t="s">
        <v>42</v>
      </c>
      <c r="S10" s="142">
        <v>32</v>
      </c>
      <c r="T10" s="195">
        <v>19</v>
      </c>
      <c r="U10" s="190">
        <f>T10/S10*100</f>
        <v>59.375</v>
      </c>
      <c r="V10" s="188">
        <v>3</v>
      </c>
      <c r="W10" s="276">
        <v>11</v>
      </c>
      <c r="X10" s="189" t="s">
        <v>95</v>
      </c>
      <c r="Y10" s="142">
        <v>3</v>
      </c>
      <c r="Z10" s="276">
        <v>11</v>
      </c>
      <c r="AA10" s="189" t="s">
        <v>95</v>
      </c>
      <c r="AB10" s="142">
        <v>3</v>
      </c>
      <c r="AC10" s="195">
        <v>7</v>
      </c>
      <c r="AD10" s="189" t="s">
        <v>96</v>
      </c>
      <c r="AE10" s="191"/>
    </row>
    <row r="11" spans="1:31" s="192" customFormat="1" ht="48" customHeight="1" x14ac:dyDescent="0.25">
      <c r="A11" s="193" t="s">
        <v>52</v>
      </c>
      <c r="B11" s="188">
        <v>55</v>
      </c>
      <c r="C11" s="276">
        <v>36</v>
      </c>
      <c r="D11" s="189">
        <f t="shared" si="0"/>
        <v>65.454545454545453</v>
      </c>
      <c r="E11" s="142">
        <v>54</v>
      </c>
      <c r="F11" s="276">
        <v>36</v>
      </c>
      <c r="G11" s="190">
        <f t="shared" si="6"/>
        <v>66.666666666666657</v>
      </c>
      <c r="H11" s="142">
        <v>27</v>
      </c>
      <c r="I11" s="276">
        <v>6</v>
      </c>
      <c r="J11" s="190">
        <f t="shared" si="7"/>
        <v>22.222222222222221</v>
      </c>
      <c r="K11" s="142">
        <v>3</v>
      </c>
      <c r="L11" s="276">
        <v>2</v>
      </c>
      <c r="M11" s="190">
        <f t="shared" si="3"/>
        <v>66.666666666666657</v>
      </c>
      <c r="N11" s="211">
        <v>0</v>
      </c>
      <c r="O11" s="275">
        <v>0</v>
      </c>
      <c r="P11" s="188">
        <v>0</v>
      </c>
      <c r="Q11" s="142">
        <v>0</v>
      </c>
      <c r="R11" s="130" t="s">
        <v>42</v>
      </c>
      <c r="S11" s="142">
        <v>50</v>
      </c>
      <c r="T11" s="195">
        <v>36</v>
      </c>
      <c r="U11" s="190">
        <f t="shared" si="8"/>
        <v>72</v>
      </c>
      <c r="V11" s="188">
        <v>6</v>
      </c>
      <c r="W11" s="276">
        <v>14</v>
      </c>
      <c r="X11" s="189" t="s">
        <v>96</v>
      </c>
      <c r="Y11" s="142">
        <v>6</v>
      </c>
      <c r="Z11" s="276">
        <v>14</v>
      </c>
      <c r="AA11" s="189" t="s">
        <v>96</v>
      </c>
      <c r="AB11" s="142">
        <v>6</v>
      </c>
      <c r="AC11" s="195">
        <v>7</v>
      </c>
      <c r="AD11" s="190">
        <f t="shared" si="11"/>
        <v>116.66666666666667</v>
      </c>
      <c r="AE11" s="191"/>
    </row>
    <row r="12" spans="1:31" s="192" customFormat="1" ht="48" customHeight="1" x14ac:dyDescent="0.25">
      <c r="A12" s="193" t="s">
        <v>53</v>
      </c>
      <c r="B12" s="188">
        <v>57</v>
      </c>
      <c r="C12" s="276">
        <v>45</v>
      </c>
      <c r="D12" s="189">
        <f t="shared" si="0"/>
        <v>78.94736842105263</v>
      </c>
      <c r="E12" s="142">
        <v>56</v>
      </c>
      <c r="F12" s="276">
        <v>45</v>
      </c>
      <c r="G12" s="190">
        <f t="shared" si="6"/>
        <v>80.357142857142861</v>
      </c>
      <c r="H12" s="142">
        <v>20</v>
      </c>
      <c r="I12" s="276">
        <v>4</v>
      </c>
      <c r="J12" s="190">
        <f t="shared" si="7"/>
        <v>20</v>
      </c>
      <c r="K12" s="142">
        <v>1</v>
      </c>
      <c r="L12" s="276">
        <v>1</v>
      </c>
      <c r="M12" s="190">
        <f t="shared" ref="M12" si="12">L12/K12*100</f>
        <v>100</v>
      </c>
      <c r="N12" s="211">
        <v>0</v>
      </c>
      <c r="O12" s="275">
        <v>0</v>
      </c>
      <c r="P12" s="188">
        <v>0</v>
      </c>
      <c r="Q12" s="142">
        <v>0</v>
      </c>
      <c r="R12" s="130" t="s">
        <v>42</v>
      </c>
      <c r="S12" s="142">
        <v>54</v>
      </c>
      <c r="T12" s="195">
        <v>45</v>
      </c>
      <c r="U12" s="190">
        <f t="shared" si="8"/>
        <v>83.333333333333343</v>
      </c>
      <c r="V12" s="188">
        <v>7</v>
      </c>
      <c r="W12" s="276">
        <v>27</v>
      </c>
      <c r="X12" s="189" t="s">
        <v>97</v>
      </c>
      <c r="Y12" s="142">
        <v>7</v>
      </c>
      <c r="Z12" s="276">
        <v>27</v>
      </c>
      <c r="AA12" s="189" t="s">
        <v>97</v>
      </c>
      <c r="AB12" s="142">
        <v>7</v>
      </c>
      <c r="AC12" s="195">
        <v>18</v>
      </c>
      <c r="AD12" s="190">
        <f t="shared" si="11"/>
        <v>257.14285714285717</v>
      </c>
      <c r="AE12" s="191"/>
    </row>
    <row r="13" spans="1:31" ht="36" customHeight="1" x14ac:dyDescent="0.25">
      <c r="A13" s="207"/>
      <c r="B13" s="250" t="s">
        <v>58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15"/>
      <c r="O13" s="215"/>
    </row>
  </sheetData>
  <mergeCells count="12">
    <mergeCell ref="B13:M13"/>
    <mergeCell ref="P3:R3"/>
    <mergeCell ref="S3:U3"/>
    <mergeCell ref="Y3:AA3"/>
    <mergeCell ref="B1:O1"/>
    <mergeCell ref="AB3:AD3"/>
    <mergeCell ref="E3:G3"/>
    <mergeCell ref="H3:J3"/>
    <mergeCell ref="K3:M3"/>
    <mergeCell ref="B3:D3"/>
    <mergeCell ref="V3:X3"/>
    <mergeCell ref="N3:O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5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A26" sqref="A26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17" t="s">
        <v>59</v>
      </c>
      <c r="B1" s="217"/>
      <c r="C1" s="217"/>
      <c r="D1" s="217"/>
      <c r="E1" s="217"/>
    </row>
    <row r="2" spans="1:11" ht="18.75" customHeight="1" x14ac:dyDescent="0.2">
      <c r="A2" s="253" t="s">
        <v>60</v>
      </c>
      <c r="B2" s="253"/>
      <c r="C2" s="253"/>
      <c r="D2" s="253"/>
      <c r="E2" s="253"/>
    </row>
    <row r="3" spans="1:11" s="4" customFormat="1" ht="23.25" customHeight="1" x14ac:dyDescent="0.25">
      <c r="A3" s="223" t="s">
        <v>0</v>
      </c>
      <c r="B3" s="219" t="s">
        <v>61</v>
      </c>
      <c r="C3" s="219" t="s">
        <v>62</v>
      </c>
      <c r="D3" s="243" t="s">
        <v>1</v>
      </c>
      <c r="E3" s="244"/>
    </row>
    <row r="4" spans="1:11" s="4" customFormat="1" ht="30" x14ac:dyDescent="0.25">
      <c r="A4" s="224"/>
      <c r="B4" s="220"/>
      <c r="C4" s="220"/>
      <c r="D4" s="5" t="s">
        <v>2</v>
      </c>
      <c r="E4" s="6" t="s">
        <v>37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4">
        <v>1999</v>
      </c>
      <c r="C6" s="124">
        <v>1405</v>
      </c>
      <c r="D6" s="208">
        <f>C6/B6*100</f>
        <v>70.285142571285647</v>
      </c>
      <c r="E6" s="119">
        <f t="shared" ref="E6" si="0">C6-B6</f>
        <v>-594</v>
      </c>
      <c r="I6" s="12"/>
    </row>
    <row r="7" spans="1:11" s="4" customFormat="1" ht="29.25" customHeight="1" x14ac:dyDescent="0.25">
      <c r="A7" s="1" t="s">
        <v>81</v>
      </c>
      <c r="B7" s="204">
        <v>1813</v>
      </c>
      <c r="C7" s="124">
        <v>1186</v>
      </c>
      <c r="D7" s="208">
        <f t="shared" ref="D7:D12" si="1">C7/B7*100</f>
        <v>65.416436845008278</v>
      </c>
      <c r="E7" s="119">
        <f t="shared" ref="E7:E12" si="2">C7-B7</f>
        <v>-627</v>
      </c>
      <c r="I7" s="12"/>
    </row>
    <row r="8" spans="1:11" s="4" customFormat="1" ht="30" customHeight="1" x14ac:dyDescent="0.25">
      <c r="A8" s="13" t="s">
        <v>74</v>
      </c>
      <c r="B8" s="204">
        <v>399</v>
      </c>
      <c r="C8" s="124">
        <v>430</v>
      </c>
      <c r="D8" s="208">
        <f t="shared" si="1"/>
        <v>107.76942355889724</v>
      </c>
      <c r="E8" s="119">
        <f t="shared" si="2"/>
        <v>31</v>
      </c>
      <c r="I8" s="12"/>
    </row>
    <row r="9" spans="1:11" s="4" customFormat="1" ht="34.5" customHeight="1" x14ac:dyDescent="0.25">
      <c r="A9" s="14" t="s">
        <v>30</v>
      </c>
      <c r="B9" s="204">
        <v>86</v>
      </c>
      <c r="C9" s="124">
        <v>101</v>
      </c>
      <c r="D9" s="208">
        <f t="shared" si="1"/>
        <v>117.44186046511629</v>
      </c>
      <c r="E9" s="119">
        <f t="shared" si="2"/>
        <v>15</v>
      </c>
      <c r="I9" s="12"/>
    </row>
    <row r="10" spans="1:11" s="4" customFormat="1" ht="30" customHeight="1" x14ac:dyDescent="0.25">
      <c r="A10" s="14" t="s">
        <v>82</v>
      </c>
      <c r="B10" s="125">
        <v>0</v>
      </c>
      <c r="C10" s="125">
        <v>101</v>
      </c>
      <c r="D10" s="11" t="s">
        <v>42</v>
      </c>
      <c r="E10" s="121">
        <f t="shared" si="2"/>
        <v>101</v>
      </c>
      <c r="K10" s="12"/>
    </row>
    <row r="11" spans="1:11" s="4" customFormat="1" ht="48.75" customHeight="1" x14ac:dyDescent="0.25">
      <c r="A11" s="14" t="s">
        <v>26</v>
      </c>
      <c r="B11" s="204">
        <v>4</v>
      </c>
      <c r="C11" s="124">
        <v>8</v>
      </c>
      <c r="D11" s="208" t="s">
        <v>92</v>
      </c>
      <c r="E11" s="119">
        <f t="shared" si="2"/>
        <v>4</v>
      </c>
      <c r="I11" s="12"/>
    </row>
    <row r="12" spans="1:11" s="4" customFormat="1" ht="54.75" customHeight="1" x14ac:dyDescent="0.25">
      <c r="A12" s="14" t="s">
        <v>31</v>
      </c>
      <c r="B12" s="202">
        <v>1792</v>
      </c>
      <c r="C12" s="125">
        <v>1081</v>
      </c>
      <c r="D12" s="208">
        <f t="shared" si="1"/>
        <v>60.323660714285708</v>
      </c>
      <c r="E12" s="119">
        <f t="shared" si="2"/>
        <v>-711</v>
      </c>
      <c r="I12" s="12"/>
    </row>
    <row r="13" spans="1:11" s="4" customFormat="1" ht="12.75" customHeight="1" x14ac:dyDescent="0.25">
      <c r="A13" s="225" t="s">
        <v>4</v>
      </c>
      <c r="B13" s="226"/>
      <c r="C13" s="226"/>
      <c r="D13" s="226"/>
      <c r="E13" s="226"/>
      <c r="I13" s="12"/>
    </row>
    <row r="14" spans="1:11" s="4" customFormat="1" ht="18" customHeight="1" x14ac:dyDescent="0.25">
      <c r="A14" s="227"/>
      <c r="B14" s="228"/>
      <c r="C14" s="228"/>
      <c r="D14" s="228"/>
      <c r="E14" s="228"/>
      <c r="I14" s="12"/>
    </row>
    <row r="15" spans="1:11" s="4" customFormat="1" ht="20.25" customHeight="1" x14ac:dyDescent="0.25">
      <c r="A15" s="223" t="s">
        <v>0</v>
      </c>
      <c r="B15" s="229" t="s">
        <v>63</v>
      </c>
      <c r="C15" s="229" t="s">
        <v>64</v>
      </c>
      <c r="D15" s="243" t="s">
        <v>1</v>
      </c>
      <c r="E15" s="244"/>
      <c r="I15" s="12"/>
    </row>
    <row r="16" spans="1:11" ht="31.5" customHeight="1" x14ac:dyDescent="0.2">
      <c r="A16" s="224"/>
      <c r="B16" s="229"/>
      <c r="C16" s="229"/>
      <c r="D16" s="18" t="s">
        <v>2</v>
      </c>
      <c r="E16" s="6" t="s">
        <v>38</v>
      </c>
      <c r="I16" s="12"/>
    </row>
    <row r="17" spans="1:9" ht="28.5" customHeight="1" x14ac:dyDescent="0.2">
      <c r="A17" s="10" t="s">
        <v>44</v>
      </c>
      <c r="B17" s="202">
        <v>748</v>
      </c>
      <c r="C17" s="125">
        <v>334</v>
      </c>
      <c r="D17" s="208">
        <f t="shared" ref="D17:D19" si="3">C17/B17*100</f>
        <v>44.652406417112303</v>
      </c>
      <c r="E17" s="140">
        <f t="shared" ref="E17" si="4">C17-B17</f>
        <v>-414</v>
      </c>
      <c r="I17" s="12"/>
    </row>
    <row r="18" spans="1:9" ht="25.5" customHeight="1" x14ac:dyDescent="0.2">
      <c r="A18" s="1" t="s">
        <v>81</v>
      </c>
      <c r="B18" s="202">
        <v>711</v>
      </c>
      <c r="C18" s="125">
        <v>189</v>
      </c>
      <c r="D18" s="208">
        <f t="shared" si="3"/>
        <v>26.582278481012654</v>
      </c>
      <c r="E18" s="140">
        <f t="shared" ref="E18:E19" si="5">C18-B18</f>
        <v>-522</v>
      </c>
      <c r="I18" s="12"/>
    </row>
    <row r="19" spans="1:9" ht="30" customHeight="1" x14ac:dyDescent="0.2">
      <c r="A19" s="1" t="s">
        <v>32</v>
      </c>
      <c r="B19" s="202">
        <v>639</v>
      </c>
      <c r="C19" s="125">
        <v>99</v>
      </c>
      <c r="D19" s="208">
        <f t="shared" si="3"/>
        <v>15.492957746478872</v>
      </c>
      <c r="E19" s="140">
        <f t="shared" si="5"/>
        <v>-540</v>
      </c>
      <c r="I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G1" zoomScale="90" zoomScaleNormal="90" zoomScaleSheetLayoutView="90" workbookViewId="0">
      <selection activeCell="Z19" sqref="Z19"/>
    </sheetView>
  </sheetViews>
  <sheetFormatPr defaultRowHeight="14.25" x14ac:dyDescent="0.2"/>
  <cols>
    <col min="1" max="1" width="26.7109375" style="39" customWidth="1"/>
    <col min="2" max="13" width="8.28515625" style="39" customWidth="1"/>
    <col min="14" max="14" width="9.7109375" style="39" customWidth="1"/>
    <col min="15" max="15" width="8.85546875" style="39" customWidth="1"/>
    <col min="16" max="17" width="7.7109375" style="39" customWidth="1"/>
    <col min="18" max="18" width="8" style="39" customWidth="1"/>
    <col min="19" max="20" width="7.28515625" style="39" customWidth="1"/>
    <col min="21" max="21" width="9.140625" style="39" customWidth="1"/>
    <col min="22" max="23" width="7.7109375" style="39" customWidth="1"/>
    <col min="24" max="24" width="9" style="39" customWidth="1"/>
    <col min="25" max="26" width="7.28515625" style="39" customWidth="1"/>
    <col min="27" max="27" width="8" style="39" customWidth="1"/>
    <col min="28" max="29" width="7.28515625" style="39" customWidth="1"/>
    <col min="30" max="30" width="8.85546875" style="39" customWidth="1"/>
    <col min="31" max="16384" width="9.140625" style="39"/>
  </cols>
  <sheetData>
    <row r="1" spans="1:30" s="24" customFormat="1" ht="57.75" customHeight="1" x14ac:dyDescent="0.25">
      <c r="A1" s="23"/>
      <c r="B1" s="254" t="s">
        <v>68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28" t="s">
        <v>7</v>
      </c>
    </row>
    <row r="3" spans="1:30" s="29" customFormat="1" ht="60" customHeight="1" x14ac:dyDescent="0.25">
      <c r="A3" s="240"/>
      <c r="B3" s="231" t="s">
        <v>45</v>
      </c>
      <c r="C3" s="232"/>
      <c r="D3" s="233"/>
      <c r="E3" s="234" t="s">
        <v>8</v>
      </c>
      <c r="F3" s="234"/>
      <c r="G3" s="234"/>
      <c r="H3" s="234" t="s">
        <v>75</v>
      </c>
      <c r="I3" s="234"/>
      <c r="J3" s="234"/>
      <c r="K3" s="234" t="s">
        <v>11</v>
      </c>
      <c r="L3" s="234"/>
      <c r="M3" s="234"/>
      <c r="N3" s="231" t="s">
        <v>83</v>
      </c>
      <c r="O3" s="233"/>
      <c r="P3" s="234" t="s">
        <v>12</v>
      </c>
      <c r="Q3" s="234"/>
      <c r="R3" s="234"/>
      <c r="S3" s="231" t="s">
        <v>10</v>
      </c>
      <c r="T3" s="232"/>
      <c r="U3" s="233"/>
      <c r="V3" s="231" t="s">
        <v>47</v>
      </c>
      <c r="W3" s="232"/>
      <c r="X3" s="233"/>
      <c r="Y3" s="234" t="s">
        <v>13</v>
      </c>
      <c r="Z3" s="234"/>
      <c r="AA3" s="234"/>
      <c r="AB3" s="234" t="s">
        <v>18</v>
      </c>
      <c r="AC3" s="234"/>
      <c r="AD3" s="234"/>
    </row>
    <row r="4" spans="1:30" s="172" customFormat="1" ht="26.25" customHeight="1" x14ac:dyDescent="0.25">
      <c r="A4" s="241"/>
      <c r="B4" s="170" t="s">
        <v>43</v>
      </c>
      <c r="C4" s="170" t="s">
        <v>46</v>
      </c>
      <c r="D4" s="171" t="s">
        <v>2</v>
      </c>
      <c r="E4" s="170" t="s">
        <v>43</v>
      </c>
      <c r="F4" s="170" t="s">
        <v>46</v>
      </c>
      <c r="G4" s="171" t="s">
        <v>2</v>
      </c>
      <c r="H4" s="170" t="s">
        <v>43</v>
      </c>
      <c r="I4" s="170" t="s">
        <v>46</v>
      </c>
      <c r="J4" s="171" t="s">
        <v>2</v>
      </c>
      <c r="K4" s="170" t="s">
        <v>43</v>
      </c>
      <c r="L4" s="170" t="s">
        <v>46</v>
      </c>
      <c r="M4" s="171" t="s">
        <v>2</v>
      </c>
      <c r="N4" s="169" t="s">
        <v>43</v>
      </c>
      <c r="O4" s="169" t="s">
        <v>46</v>
      </c>
      <c r="P4" s="170" t="s">
        <v>43</v>
      </c>
      <c r="Q4" s="170" t="s">
        <v>46</v>
      </c>
      <c r="R4" s="171" t="s">
        <v>2</v>
      </c>
      <c r="S4" s="170" t="s">
        <v>43</v>
      </c>
      <c r="T4" s="170" t="s">
        <v>46</v>
      </c>
      <c r="U4" s="171" t="s">
        <v>2</v>
      </c>
      <c r="V4" s="170" t="s">
        <v>43</v>
      </c>
      <c r="W4" s="170" t="s">
        <v>46</v>
      </c>
      <c r="X4" s="171" t="s">
        <v>2</v>
      </c>
      <c r="Y4" s="170" t="s">
        <v>43</v>
      </c>
      <c r="Z4" s="170" t="s">
        <v>46</v>
      </c>
      <c r="AA4" s="171" t="s">
        <v>2</v>
      </c>
      <c r="AB4" s="170" t="s">
        <v>43</v>
      </c>
      <c r="AC4" s="170" t="s">
        <v>46</v>
      </c>
      <c r="AD4" s="171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0" s="157" customFormat="1" ht="16.5" customHeight="1" x14ac:dyDescent="0.25">
      <c r="A6" s="117" t="s">
        <v>35</v>
      </c>
      <c r="B6" s="147">
        <f>SUM(B7:B12)</f>
        <v>1999</v>
      </c>
      <c r="C6" s="147">
        <f>SUM(C7:C12)</f>
        <v>1405</v>
      </c>
      <c r="D6" s="206">
        <f>C6/B6*100</f>
        <v>70.285142571285647</v>
      </c>
      <c r="E6" s="147">
        <f>SUM(E7:E12)</f>
        <v>1813</v>
      </c>
      <c r="F6" s="147">
        <f>SUM(F7:F12)</f>
        <v>1186</v>
      </c>
      <c r="G6" s="206">
        <f>F6/E6*100</f>
        <v>65.416436845008278</v>
      </c>
      <c r="H6" s="147">
        <f>SUM(H7:H12)</f>
        <v>399</v>
      </c>
      <c r="I6" s="147">
        <f>SUM(I7:I12)</f>
        <v>430</v>
      </c>
      <c r="J6" s="206">
        <f>I6/H6*100</f>
        <v>107.76942355889724</v>
      </c>
      <c r="K6" s="147">
        <f>SUM(K7:K12)</f>
        <v>86</v>
      </c>
      <c r="L6" s="147">
        <f>SUM(L7:L12)</f>
        <v>101</v>
      </c>
      <c r="M6" s="206">
        <f>L6/K6*100</f>
        <v>117.44186046511629</v>
      </c>
      <c r="N6" s="133">
        <f>SUM(N7:N12)</f>
        <v>0</v>
      </c>
      <c r="O6" s="133">
        <f>SUM(O7:O12)</f>
        <v>101</v>
      </c>
      <c r="P6" s="147">
        <f>SUM(P7:P12)</f>
        <v>4</v>
      </c>
      <c r="Q6" s="147">
        <f>SUM(Q7:Q12)</f>
        <v>8</v>
      </c>
      <c r="R6" s="206" t="s">
        <v>92</v>
      </c>
      <c r="S6" s="147">
        <f>SUM(S7:S12)</f>
        <v>1792</v>
      </c>
      <c r="T6" s="147">
        <f>SUM(T7:T12)</f>
        <v>1081</v>
      </c>
      <c r="U6" s="206">
        <f>T6/S6*100</f>
        <v>60.323660714285708</v>
      </c>
      <c r="V6" s="147">
        <f>SUM(V7:V12)</f>
        <v>748</v>
      </c>
      <c r="W6" s="147">
        <f>SUM(W7:W12)</f>
        <v>334</v>
      </c>
      <c r="X6" s="206">
        <f>W6/V6*100</f>
        <v>44.652406417112303</v>
      </c>
      <c r="Y6" s="147">
        <f>SUM(Y7:Y12)</f>
        <v>711</v>
      </c>
      <c r="Z6" s="147">
        <f>SUM(Z7:Z12)</f>
        <v>189</v>
      </c>
      <c r="AA6" s="206">
        <f>Z6/Y6*100</f>
        <v>26.582278481012654</v>
      </c>
      <c r="AB6" s="147">
        <f>SUM(AB7:AB12)</f>
        <v>639</v>
      </c>
      <c r="AC6" s="147">
        <f>SUM(AC7:AC12)</f>
        <v>99</v>
      </c>
      <c r="AD6" s="206">
        <f>AC6/AB6*100</f>
        <v>15.492957746478872</v>
      </c>
    </row>
    <row r="7" spans="1:30" s="38" customFormat="1" ht="48" customHeight="1" x14ac:dyDescent="0.25">
      <c r="A7" s="186" t="s">
        <v>51</v>
      </c>
      <c r="B7" s="141">
        <v>984</v>
      </c>
      <c r="C7" s="194">
        <v>667</v>
      </c>
      <c r="D7" s="206">
        <f t="shared" ref="D7:D12" si="0">C7/B7*100</f>
        <v>67.784552845528452</v>
      </c>
      <c r="E7" s="143">
        <v>885</v>
      </c>
      <c r="F7" s="194">
        <v>542</v>
      </c>
      <c r="G7" s="206">
        <f t="shared" ref="G7:G12" si="1">F7/E7*100</f>
        <v>61.24293785310735</v>
      </c>
      <c r="H7" s="143">
        <v>171</v>
      </c>
      <c r="I7" s="194">
        <v>176</v>
      </c>
      <c r="J7" s="206">
        <f t="shared" ref="J7:J12" si="2">I7/H7*100</f>
        <v>102.92397660818713</v>
      </c>
      <c r="K7" s="143">
        <v>48</v>
      </c>
      <c r="L7" s="194">
        <v>42</v>
      </c>
      <c r="M7" s="206">
        <f t="shared" ref="M7:M12" si="3">L7/K7*100</f>
        <v>87.5</v>
      </c>
      <c r="N7" s="277">
        <v>0</v>
      </c>
      <c r="O7" s="127">
        <v>62</v>
      </c>
      <c r="P7" s="143">
        <v>1</v>
      </c>
      <c r="Q7" s="194">
        <v>3</v>
      </c>
      <c r="R7" s="206" t="s">
        <v>99</v>
      </c>
      <c r="S7" s="143">
        <v>869</v>
      </c>
      <c r="T7" s="194">
        <v>470</v>
      </c>
      <c r="U7" s="206">
        <f t="shared" ref="U7:U12" si="4">T7/S7*100</f>
        <v>54.085155350978134</v>
      </c>
      <c r="V7" s="141">
        <v>397</v>
      </c>
      <c r="W7" s="194">
        <v>180</v>
      </c>
      <c r="X7" s="206">
        <f t="shared" ref="X7:X12" si="5">W7/V7*100</f>
        <v>45.340050377833748</v>
      </c>
      <c r="Y7" s="143">
        <v>379</v>
      </c>
      <c r="Z7" s="194">
        <v>89</v>
      </c>
      <c r="AA7" s="206">
        <f t="shared" ref="AA7:AA12" si="6">Z7/Y7*100</f>
        <v>23.482849604221638</v>
      </c>
      <c r="AB7" s="143">
        <v>335</v>
      </c>
      <c r="AC7" s="194">
        <v>49</v>
      </c>
      <c r="AD7" s="206">
        <f t="shared" ref="AD7:AD12" si="7">AC7/AB7*100</f>
        <v>14.626865671641792</v>
      </c>
    </row>
    <row r="8" spans="1:30" s="37" customFormat="1" ht="48" customHeight="1" x14ac:dyDescent="0.25">
      <c r="A8" s="186" t="s">
        <v>50</v>
      </c>
      <c r="B8" s="141">
        <v>53</v>
      </c>
      <c r="C8" s="276">
        <v>28</v>
      </c>
      <c r="D8" s="206">
        <f t="shared" si="0"/>
        <v>52.830188679245282</v>
      </c>
      <c r="E8" s="143">
        <v>51</v>
      </c>
      <c r="F8" s="195">
        <v>27</v>
      </c>
      <c r="G8" s="206">
        <f t="shared" si="1"/>
        <v>52.941176470588239</v>
      </c>
      <c r="H8" s="143">
        <v>12</v>
      </c>
      <c r="I8" s="194">
        <v>8</v>
      </c>
      <c r="J8" s="206">
        <f t="shared" si="2"/>
        <v>66.666666666666657</v>
      </c>
      <c r="K8" s="143">
        <v>8</v>
      </c>
      <c r="L8" s="195">
        <v>3</v>
      </c>
      <c r="M8" s="206">
        <f t="shared" si="3"/>
        <v>37.5</v>
      </c>
      <c r="N8" s="277">
        <v>0</v>
      </c>
      <c r="O8" s="127">
        <v>0</v>
      </c>
      <c r="P8" s="143">
        <v>0</v>
      </c>
      <c r="Q8" s="195">
        <v>0</v>
      </c>
      <c r="R8" s="206" t="s">
        <v>42</v>
      </c>
      <c r="S8" s="143">
        <v>51</v>
      </c>
      <c r="T8" s="195">
        <v>27</v>
      </c>
      <c r="U8" s="206">
        <f t="shared" si="4"/>
        <v>52.941176470588239</v>
      </c>
      <c r="V8" s="141">
        <v>14</v>
      </c>
      <c r="W8" s="276">
        <v>4</v>
      </c>
      <c r="X8" s="206">
        <f t="shared" si="5"/>
        <v>28.571428571428569</v>
      </c>
      <c r="Y8" s="143">
        <v>14</v>
      </c>
      <c r="Z8" s="195">
        <v>3</v>
      </c>
      <c r="AA8" s="206">
        <f t="shared" si="6"/>
        <v>21.428571428571427</v>
      </c>
      <c r="AB8" s="143">
        <v>12</v>
      </c>
      <c r="AC8" s="195">
        <v>2</v>
      </c>
      <c r="AD8" s="206">
        <f t="shared" si="7"/>
        <v>16.666666666666664</v>
      </c>
    </row>
    <row r="9" spans="1:30" s="37" customFormat="1" ht="48" customHeight="1" x14ac:dyDescent="0.25">
      <c r="A9" s="186" t="s">
        <v>54</v>
      </c>
      <c r="B9" s="141">
        <v>72</v>
      </c>
      <c r="C9" s="276">
        <v>60</v>
      </c>
      <c r="D9" s="206">
        <f t="shared" si="0"/>
        <v>83.333333333333343</v>
      </c>
      <c r="E9" s="143">
        <v>59</v>
      </c>
      <c r="F9" s="195">
        <v>45</v>
      </c>
      <c r="G9" s="206">
        <f t="shared" si="1"/>
        <v>76.271186440677965</v>
      </c>
      <c r="H9" s="143">
        <v>7</v>
      </c>
      <c r="I9" s="194">
        <v>19</v>
      </c>
      <c r="J9" s="206" t="s">
        <v>98</v>
      </c>
      <c r="K9" s="143">
        <v>0</v>
      </c>
      <c r="L9" s="195">
        <v>2</v>
      </c>
      <c r="M9" s="206" t="s">
        <v>42</v>
      </c>
      <c r="N9" s="277">
        <v>0</v>
      </c>
      <c r="O9" s="127">
        <v>3</v>
      </c>
      <c r="P9" s="143">
        <v>0</v>
      </c>
      <c r="Q9" s="195">
        <v>0</v>
      </c>
      <c r="R9" s="206" t="s">
        <v>42</v>
      </c>
      <c r="S9" s="143">
        <v>57</v>
      </c>
      <c r="T9" s="195">
        <v>44</v>
      </c>
      <c r="U9" s="206">
        <f t="shared" si="4"/>
        <v>77.192982456140342</v>
      </c>
      <c r="V9" s="141">
        <v>20</v>
      </c>
      <c r="W9" s="276">
        <v>18</v>
      </c>
      <c r="X9" s="206">
        <f t="shared" si="5"/>
        <v>90</v>
      </c>
      <c r="Y9" s="143">
        <v>19</v>
      </c>
      <c r="Z9" s="195">
        <v>9</v>
      </c>
      <c r="AA9" s="206">
        <f t="shared" si="6"/>
        <v>47.368421052631575</v>
      </c>
      <c r="AB9" s="143">
        <v>16</v>
      </c>
      <c r="AC9" s="195">
        <v>2</v>
      </c>
      <c r="AD9" s="206">
        <f t="shared" si="7"/>
        <v>12.5</v>
      </c>
    </row>
    <row r="10" spans="1:30" s="37" customFormat="1" ht="48" customHeight="1" x14ac:dyDescent="0.25">
      <c r="A10" s="186" t="s">
        <v>55</v>
      </c>
      <c r="B10" s="141">
        <v>253</v>
      </c>
      <c r="C10" s="276">
        <v>143</v>
      </c>
      <c r="D10" s="206">
        <f t="shared" si="0"/>
        <v>56.521739130434781</v>
      </c>
      <c r="E10" s="143">
        <v>224</v>
      </c>
      <c r="F10" s="195">
        <v>125</v>
      </c>
      <c r="G10" s="206">
        <f t="shared" si="1"/>
        <v>55.803571428571431</v>
      </c>
      <c r="H10" s="143">
        <v>44</v>
      </c>
      <c r="I10" s="194">
        <v>60</v>
      </c>
      <c r="J10" s="206">
        <f t="shared" si="2"/>
        <v>136.36363636363635</v>
      </c>
      <c r="K10" s="143">
        <v>12</v>
      </c>
      <c r="L10" s="195">
        <v>18</v>
      </c>
      <c r="M10" s="206">
        <f t="shared" si="3"/>
        <v>150</v>
      </c>
      <c r="N10" s="277">
        <v>0</v>
      </c>
      <c r="O10" s="127">
        <v>8</v>
      </c>
      <c r="P10" s="143">
        <v>0</v>
      </c>
      <c r="Q10" s="195">
        <v>0</v>
      </c>
      <c r="R10" s="206" t="s">
        <v>42</v>
      </c>
      <c r="S10" s="143">
        <v>223</v>
      </c>
      <c r="T10" s="195">
        <v>119</v>
      </c>
      <c r="U10" s="206">
        <f t="shared" si="4"/>
        <v>53.36322869955157</v>
      </c>
      <c r="V10" s="141">
        <v>86</v>
      </c>
      <c r="W10" s="276">
        <v>27</v>
      </c>
      <c r="X10" s="206">
        <f t="shared" si="5"/>
        <v>31.395348837209301</v>
      </c>
      <c r="Y10" s="143">
        <v>73</v>
      </c>
      <c r="Z10" s="195">
        <v>17</v>
      </c>
      <c r="AA10" s="206">
        <f t="shared" si="6"/>
        <v>23.287671232876711</v>
      </c>
      <c r="AB10" s="143">
        <v>68</v>
      </c>
      <c r="AC10" s="195">
        <v>13</v>
      </c>
      <c r="AD10" s="206">
        <f t="shared" si="7"/>
        <v>19.117647058823529</v>
      </c>
    </row>
    <row r="11" spans="1:30" s="37" customFormat="1" ht="48" customHeight="1" x14ac:dyDescent="0.25">
      <c r="A11" s="186" t="s">
        <v>52</v>
      </c>
      <c r="B11" s="141">
        <v>303</v>
      </c>
      <c r="C11" s="276">
        <v>234</v>
      </c>
      <c r="D11" s="206">
        <f t="shared" si="0"/>
        <v>77.227722772277232</v>
      </c>
      <c r="E11" s="143">
        <v>273</v>
      </c>
      <c r="F11" s="195">
        <v>211</v>
      </c>
      <c r="G11" s="206">
        <f t="shared" si="1"/>
        <v>77.289377289377299</v>
      </c>
      <c r="H11" s="143">
        <v>91</v>
      </c>
      <c r="I11" s="194">
        <v>89</v>
      </c>
      <c r="J11" s="206">
        <f t="shared" si="2"/>
        <v>97.802197802197796</v>
      </c>
      <c r="K11" s="143">
        <v>10</v>
      </c>
      <c r="L11" s="195">
        <v>15</v>
      </c>
      <c r="M11" s="206">
        <f t="shared" si="3"/>
        <v>150</v>
      </c>
      <c r="N11" s="277">
        <v>0</v>
      </c>
      <c r="O11" s="127">
        <v>8</v>
      </c>
      <c r="P11" s="143">
        <v>1</v>
      </c>
      <c r="Q11" s="195">
        <v>2</v>
      </c>
      <c r="R11" s="206" t="s">
        <v>92</v>
      </c>
      <c r="S11" s="143">
        <v>272</v>
      </c>
      <c r="T11" s="195">
        <v>200</v>
      </c>
      <c r="U11" s="206">
        <f t="shared" si="4"/>
        <v>73.529411764705884</v>
      </c>
      <c r="V11" s="141">
        <v>106</v>
      </c>
      <c r="W11" s="276">
        <v>44</v>
      </c>
      <c r="X11" s="206">
        <f t="shared" si="5"/>
        <v>41.509433962264154</v>
      </c>
      <c r="Y11" s="143">
        <v>102</v>
      </c>
      <c r="Z11" s="195">
        <v>31</v>
      </c>
      <c r="AA11" s="206">
        <f t="shared" si="6"/>
        <v>30.392156862745097</v>
      </c>
      <c r="AB11" s="143">
        <v>90</v>
      </c>
      <c r="AC11" s="195">
        <v>20</v>
      </c>
      <c r="AD11" s="206">
        <f t="shared" si="7"/>
        <v>22.222222222222221</v>
      </c>
    </row>
    <row r="12" spans="1:30" s="37" customFormat="1" ht="48" customHeight="1" x14ac:dyDescent="0.25">
      <c r="A12" s="186" t="s">
        <v>53</v>
      </c>
      <c r="B12" s="141">
        <v>334</v>
      </c>
      <c r="C12" s="276">
        <v>273</v>
      </c>
      <c r="D12" s="206">
        <f t="shared" si="0"/>
        <v>81.736526946107773</v>
      </c>
      <c r="E12" s="143">
        <v>321</v>
      </c>
      <c r="F12" s="195">
        <v>236</v>
      </c>
      <c r="G12" s="206">
        <f t="shared" si="1"/>
        <v>73.520249221183803</v>
      </c>
      <c r="H12" s="143">
        <v>74</v>
      </c>
      <c r="I12" s="194">
        <v>78</v>
      </c>
      <c r="J12" s="206">
        <f t="shared" si="2"/>
        <v>105.40540540540539</v>
      </c>
      <c r="K12" s="143">
        <v>8</v>
      </c>
      <c r="L12" s="195">
        <v>21</v>
      </c>
      <c r="M12" s="206">
        <f t="shared" si="3"/>
        <v>262.5</v>
      </c>
      <c r="N12" s="277">
        <v>0</v>
      </c>
      <c r="O12" s="127">
        <v>20</v>
      </c>
      <c r="P12" s="143">
        <v>2</v>
      </c>
      <c r="Q12" s="195">
        <v>3</v>
      </c>
      <c r="R12" s="206">
        <f t="shared" ref="R7:R12" si="8">Q12/P12*100</f>
        <v>150</v>
      </c>
      <c r="S12" s="143">
        <v>320</v>
      </c>
      <c r="T12" s="195">
        <v>221</v>
      </c>
      <c r="U12" s="206">
        <f t="shared" si="4"/>
        <v>69.0625</v>
      </c>
      <c r="V12" s="141">
        <v>125</v>
      </c>
      <c r="W12" s="276">
        <v>61</v>
      </c>
      <c r="X12" s="206">
        <f t="shared" si="5"/>
        <v>48.8</v>
      </c>
      <c r="Y12" s="143">
        <v>124</v>
      </c>
      <c r="Z12" s="195">
        <v>40</v>
      </c>
      <c r="AA12" s="206">
        <f t="shared" si="6"/>
        <v>32.258064516129032</v>
      </c>
      <c r="AB12" s="143">
        <v>118</v>
      </c>
      <c r="AC12" s="195">
        <v>13</v>
      </c>
      <c r="AD12" s="206">
        <f t="shared" si="7"/>
        <v>11.016949152542372</v>
      </c>
    </row>
    <row r="16" spans="1:30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B3:AD3"/>
    <mergeCell ref="P3:R3"/>
    <mergeCell ref="S3:U3"/>
    <mergeCell ref="Y3:AA3"/>
    <mergeCell ref="V3:X3"/>
    <mergeCell ref="N3:O3"/>
    <mergeCell ref="B1:O1"/>
    <mergeCell ref="A3:A4"/>
    <mergeCell ref="E3:G3"/>
    <mergeCell ref="H3:J3"/>
    <mergeCell ref="K3:M3"/>
    <mergeCell ref="B3:D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23" sqref="A23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8" t="s">
        <v>39</v>
      </c>
      <c r="B1" s="218"/>
      <c r="C1" s="218"/>
      <c r="D1" s="218"/>
      <c r="E1" s="218"/>
    </row>
    <row r="2" spans="1:11" ht="23.25" customHeight="1" x14ac:dyDescent="0.2">
      <c r="A2" s="218" t="s">
        <v>28</v>
      </c>
      <c r="B2" s="218"/>
      <c r="C2" s="218"/>
      <c r="D2" s="218"/>
      <c r="E2" s="218"/>
    </row>
    <row r="3" spans="1:11" ht="6" customHeight="1" x14ac:dyDescent="0.2">
      <c r="A3" s="22"/>
    </row>
    <row r="4" spans="1:11" s="4" customFormat="1" ht="23.25" customHeight="1" x14ac:dyDescent="0.25">
      <c r="A4" s="229"/>
      <c r="B4" s="219" t="s">
        <v>61</v>
      </c>
      <c r="C4" s="219" t="s">
        <v>62</v>
      </c>
      <c r="D4" s="243" t="s">
        <v>1</v>
      </c>
      <c r="E4" s="244"/>
    </row>
    <row r="5" spans="1:11" s="4" customFormat="1" ht="32.25" customHeight="1" x14ac:dyDescent="0.25">
      <c r="A5" s="229"/>
      <c r="B5" s="220"/>
      <c r="C5" s="220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8910</v>
      </c>
      <c r="C7" s="124">
        <v>5572</v>
      </c>
      <c r="D7" s="11">
        <f t="shared" ref="D7" si="0">C7/B7*100</f>
        <v>62.536475869809202</v>
      </c>
      <c r="E7" s="119">
        <f t="shared" ref="E7" si="1">C7-B7</f>
        <v>-3338</v>
      </c>
      <c r="K7" s="12"/>
    </row>
    <row r="8" spans="1:11" s="4" customFormat="1" ht="30" customHeight="1" x14ac:dyDescent="0.25">
      <c r="A8" s="1" t="s">
        <v>81</v>
      </c>
      <c r="B8" s="125">
        <v>7244</v>
      </c>
      <c r="C8" s="125">
        <v>4014</v>
      </c>
      <c r="D8" s="11">
        <f t="shared" ref="D8:D12" si="2">C8/B8*100</f>
        <v>55.411374930977367</v>
      </c>
      <c r="E8" s="119">
        <f t="shared" ref="E8:E12" si="3">C8-B8</f>
        <v>-3230</v>
      </c>
      <c r="K8" s="12"/>
    </row>
    <row r="9" spans="1:11" s="4" customFormat="1" ht="30" customHeight="1" x14ac:dyDescent="0.25">
      <c r="A9" s="13" t="s">
        <v>74</v>
      </c>
      <c r="B9" s="125">
        <v>2887</v>
      </c>
      <c r="C9" s="125">
        <v>2800</v>
      </c>
      <c r="D9" s="11">
        <f t="shared" si="2"/>
        <v>96.986491167301708</v>
      </c>
      <c r="E9" s="119">
        <f t="shared" si="3"/>
        <v>-87</v>
      </c>
      <c r="K9" s="12"/>
    </row>
    <row r="10" spans="1:11" s="4" customFormat="1" ht="30" customHeight="1" x14ac:dyDescent="0.25">
      <c r="A10" s="14" t="s">
        <v>30</v>
      </c>
      <c r="B10" s="125">
        <v>851</v>
      </c>
      <c r="C10" s="125">
        <v>562</v>
      </c>
      <c r="D10" s="11">
        <f t="shared" si="2"/>
        <v>66.039952996474739</v>
      </c>
      <c r="E10" s="119">
        <f t="shared" si="3"/>
        <v>-289</v>
      </c>
      <c r="K10" s="12"/>
    </row>
    <row r="11" spans="1:11" s="4" customFormat="1" ht="45.75" customHeight="1" x14ac:dyDescent="0.25">
      <c r="A11" s="14" t="s">
        <v>26</v>
      </c>
      <c r="B11" s="210">
        <v>37</v>
      </c>
      <c r="C11" s="125">
        <v>38</v>
      </c>
      <c r="D11" s="11">
        <f t="shared" si="2"/>
        <v>102.70270270270269</v>
      </c>
      <c r="E11" s="119">
        <f t="shared" si="3"/>
        <v>1</v>
      </c>
      <c r="K11" s="12"/>
    </row>
    <row r="12" spans="1:11" s="4" customFormat="1" ht="55.5" customHeight="1" x14ac:dyDescent="0.25">
      <c r="A12" s="14" t="s">
        <v>31</v>
      </c>
      <c r="B12" s="125">
        <v>6769</v>
      </c>
      <c r="C12" s="125">
        <v>3700</v>
      </c>
      <c r="D12" s="11">
        <f t="shared" si="2"/>
        <v>54.660954350716509</v>
      </c>
      <c r="E12" s="119">
        <f t="shared" si="3"/>
        <v>-3069</v>
      </c>
      <c r="K12" s="12"/>
    </row>
    <row r="13" spans="1:11" s="4" customFormat="1" ht="12.75" customHeight="1" x14ac:dyDescent="0.25">
      <c r="A13" s="225" t="s">
        <v>4</v>
      </c>
      <c r="B13" s="226"/>
      <c r="C13" s="226"/>
      <c r="D13" s="226"/>
      <c r="E13" s="226"/>
      <c r="K13" s="12"/>
    </row>
    <row r="14" spans="1:11" s="4" customFormat="1" ht="15" customHeight="1" x14ac:dyDescent="0.25">
      <c r="A14" s="227"/>
      <c r="B14" s="228"/>
      <c r="C14" s="228"/>
      <c r="D14" s="228"/>
      <c r="E14" s="228"/>
      <c r="K14" s="12"/>
    </row>
    <row r="15" spans="1:11" s="4" customFormat="1" ht="20.25" customHeight="1" x14ac:dyDescent="0.25">
      <c r="A15" s="223" t="s">
        <v>0</v>
      </c>
      <c r="B15" s="229" t="s">
        <v>63</v>
      </c>
      <c r="C15" s="229" t="s">
        <v>64</v>
      </c>
      <c r="D15" s="243" t="s">
        <v>1</v>
      </c>
      <c r="E15" s="244"/>
      <c r="K15" s="12"/>
    </row>
    <row r="16" spans="1:11" ht="35.25" customHeight="1" x14ac:dyDescent="0.2">
      <c r="A16" s="224"/>
      <c r="B16" s="229"/>
      <c r="C16" s="229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4">
        <v>1991</v>
      </c>
      <c r="C17" s="124">
        <v>1472</v>
      </c>
      <c r="D17" s="148">
        <f t="shared" ref="D17" si="4">C17/B17*100</f>
        <v>73.932697137117032</v>
      </c>
      <c r="E17" s="149">
        <f t="shared" ref="E17" si="5">C17-B17</f>
        <v>-519</v>
      </c>
      <c r="K17" s="12"/>
    </row>
    <row r="18" spans="1:11" ht="30" customHeight="1" x14ac:dyDescent="0.2">
      <c r="A18" s="1" t="s">
        <v>81</v>
      </c>
      <c r="B18" s="126">
        <v>1725</v>
      </c>
      <c r="C18" s="126">
        <v>796</v>
      </c>
      <c r="D18" s="148">
        <f t="shared" ref="D18:D19" si="6">C18/B18*100</f>
        <v>46.144927536231883</v>
      </c>
      <c r="E18" s="149">
        <f t="shared" ref="E18:E19" si="7">C18-B18</f>
        <v>-929</v>
      </c>
      <c r="K18" s="12"/>
    </row>
    <row r="19" spans="1:11" ht="30" customHeight="1" x14ac:dyDescent="0.2">
      <c r="A19" s="1" t="s">
        <v>32</v>
      </c>
      <c r="B19" s="126">
        <v>1495</v>
      </c>
      <c r="C19" s="126">
        <v>448</v>
      </c>
      <c r="D19" s="148">
        <f t="shared" si="6"/>
        <v>29.966555183946486</v>
      </c>
      <c r="E19" s="149">
        <f t="shared" si="7"/>
        <v>-1047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2023-09-28T11:15:13Z</cp:lastPrinted>
  <dcterms:created xsi:type="dcterms:W3CDTF">2020-12-10T10:35:03Z</dcterms:created>
  <dcterms:modified xsi:type="dcterms:W3CDTF">2023-10-06T09:52:08Z</dcterms:modified>
</cp:coreProperties>
</file>