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 activeTab="6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'5'!$A$1:$E$20</definedName>
    <definedName name="_xlnm.Print_Area" localSheetId="5">'6'!$A$1:$AD$13</definedName>
    <definedName name="_xlnm.Print_Area" localSheetId="6">'7'!$A$1:$E$19</definedName>
    <definedName name="_xlnm.Print_Area" localSheetId="7">'8'!$A$1:$AD$12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4" l="1"/>
  <c r="N6" i="34"/>
  <c r="E10" i="24" l="1"/>
  <c r="O7" i="47" l="1"/>
  <c r="N7" i="47"/>
  <c r="O7" i="46"/>
  <c r="N7" i="46"/>
  <c r="E12" i="45"/>
  <c r="I12" i="45"/>
  <c r="O7" i="44"/>
  <c r="N7" i="44"/>
  <c r="O7" i="37"/>
  <c r="N7" i="37"/>
  <c r="I12" i="25"/>
  <c r="E12" i="25"/>
  <c r="O6" i="31"/>
  <c r="N6" i="31"/>
  <c r="E10" i="43"/>
  <c r="O6" i="29"/>
  <c r="N6" i="29"/>
  <c r="E9" i="42"/>
  <c r="O6" i="49" l="1"/>
  <c r="N6" i="49"/>
  <c r="E10" i="23"/>
  <c r="Q6" i="31" l="1"/>
  <c r="R11" i="29" l="1"/>
  <c r="R10" i="29"/>
  <c r="R9" i="29"/>
  <c r="R11" i="49" l="1"/>
  <c r="R9" i="49"/>
  <c r="M11" i="34" l="1"/>
  <c r="R12" i="46" l="1"/>
  <c r="R10" i="44"/>
  <c r="R11" i="37"/>
  <c r="R12" i="37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9" i="31"/>
  <c r="X10" i="31"/>
  <c r="X11" i="31"/>
  <c r="X12" i="31"/>
  <c r="U7" i="31"/>
  <c r="U8" i="31"/>
  <c r="U9" i="31"/>
  <c r="U10" i="31"/>
  <c r="U11" i="31"/>
  <c r="U12" i="31"/>
  <c r="R12" i="31"/>
  <c r="M7" i="31"/>
  <c r="M8" i="31"/>
  <c r="M10" i="31"/>
  <c r="M11" i="31"/>
  <c r="M12" i="31"/>
  <c r="J7" i="31"/>
  <c r="J8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2" i="43"/>
  <c r="D6" i="43"/>
  <c r="R11" i="47" l="1"/>
  <c r="P10" i="30" l="1"/>
  <c r="P7" i="30"/>
  <c r="M7" i="34"/>
  <c r="M10" i="29"/>
  <c r="M8" i="29"/>
  <c r="R10" i="49"/>
  <c r="P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P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D10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R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R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R8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W6" i="31"/>
  <c r="C6" i="31"/>
  <c r="E17" i="43"/>
  <c r="E6" i="43"/>
  <c r="X7" i="34"/>
  <c r="X9" i="34"/>
  <c r="W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7" i="24" l="1"/>
  <c r="E11" i="24"/>
  <c r="E8" i="24"/>
  <c r="D8" i="24"/>
  <c r="E6" i="24"/>
  <c r="D6" i="24"/>
  <c r="X7" i="29"/>
  <c r="X8" i="29"/>
  <c r="X9" i="29"/>
  <c r="X10" i="29"/>
  <c r="X11" i="29"/>
  <c r="X12" i="29"/>
  <c r="W6" i="29"/>
  <c r="R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2" i="24" l="1"/>
  <c r="P6" i="31" l="1"/>
  <c r="J9" i="29" l="1"/>
  <c r="J8" i="29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C6" i="31"/>
  <c r="AB6" i="31"/>
  <c r="AD6" i="31" s="1"/>
  <c r="Z6" i="31"/>
  <c r="Y6" i="31"/>
  <c r="AA6" i="31" s="1"/>
  <c r="V6" i="31"/>
  <c r="X6" i="31" s="1"/>
  <c r="T6" i="31"/>
  <c r="S6" i="31"/>
  <c r="L6" i="31"/>
  <c r="K6" i="31"/>
  <c r="I6" i="31"/>
  <c r="H6" i="31"/>
  <c r="F6" i="31"/>
  <c r="E6" i="31"/>
  <c r="B6" i="31"/>
  <c r="D6" i="31" s="1"/>
  <c r="AD12" i="34"/>
  <c r="U12" i="34"/>
  <c r="G12" i="34"/>
  <c r="AD11" i="34"/>
  <c r="U11" i="34"/>
  <c r="G11" i="34"/>
  <c r="U10" i="34"/>
  <c r="G10" i="34"/>
  <c r="AD9" i="34"/>
  <c r="AA9" i="34"/>
  <c r="U9" i="34"/>
  <c r="G9" i="34"/>
  <c r="U8" i="34"/>
  <c r="G8" i="34"/>
  <c r="AD7" i="34"/>
  <c r="AA7" i="34"/>
  <c r="U7" i="34"/>
  <c r="J7" i="34"/>
  <c r="G7" i="34"/>
  <c r="AC6" i="34"/>
  <c r="AB6" i="34"/>
  <c r="Z6" i="34"/>
  <c r="Y6" i="34"/>
  <c r="V6" i="34"/>
  <c r="T6" i="34"/>
  <c r="S6" i="34"/>
  <c r="Q6" i="34"/>
  <c r="P6" i="34"/>
  <c r="L6" i="34"/>
  <c r="K6" i="34"/>
  <c r="I6" i="34"/>
  <c r="H6" i="34"/>
  <c r="F6" i="34"/>
  <c r="E6" i="34"/>
  <c r="B6" i="34"/>
  <c r="D6" i="34" s="1"/>
  <c r="D19" i="24"/>
  <c r="D7" i="24"/>
  <c r="D9" i="24"/>
  <c r="U6" i="31" l="1"/>
  <c r="M6" i="31"/>
  <c r="J6" i="31"/>
  <c r="G6" i="31"/>
  <c r="J6" i="34"/>
  <c r="AB6" i="30"/>
  <c r="J7" i="44"/>
  <c r="U7" i="37"/>
  <c r="AD7" i="44"/>
  <c r="AA7" i="44"/>
  <c r="G7" i="44"/>
  <c r="AD6" i="34"/>
  <c r="U7" i="44"/>
  <c r="AD7" i="37"/>
  <c r="R7" i="37"/>
  <c r="J7" i="37"/>
  <c r="R7" i="44"/>
  <c r="M7" i="44"/>
  <c r="AA7" i="37"/>
  <c r="M7" i="37"/>
  <c r="G7" i="37"/>
  <c r="P6" i="30"/>
  <c r="J6" i="30"/>
  <c r="Y6" i="30"/>
  <c r="S6" i="30"/>
  <c r="M6" i="30"/>
  <c r="G6" i="30"/>
  <c r="U6" i="34"/>
  <c r="M6" i="34"/>
  <c r="G6" i="34"/>
  <c r="AD12" i="29"/>
  <c r="AA12" i="29"/>
  <c r="U12" i="29"/>
  <c r="J12" i="29"/>
  <c r="AD11" i="29"/>
  <c r="AA11" i="29"/>
  <c r="U11" i="29"/>
  <c r="J11" i="29"/>
  <c r="AD10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1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9" i="24"/>
  <c r="E18" i="24"/>
  <c r="E12" i="24"/>
  <c r="E9" i="24"/>
  <c r="E7" i="24"/>
</calcChain>
</file>

<file path=xl/sharedStrings.xml><?xml version="1.0" encoding="utf-8"?>
<sst xmlns="http://schemas.openxmlformats.org/spreadsheetml/2006/main" count="721" uniqueCount="100">
  <si>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</si>
  <si>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</si>
  <si>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</si>
  <si>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</si>
  <si>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</si>
  <si>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</si>
  <si>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</si>
  <si>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</si>
  <si>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</si>
  <si>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</si>
  <si>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</si>
  <si>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</si>
  <si>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</si>
  <si>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</si>
  <si>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</si>
  <si>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</si>
  <si>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</si>
  <si>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</si>
  <si>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</si>
  <si>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</si>
  <si>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</si>
  <si>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</si>
  <si>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</si>
  <si>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</si>
  <si>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</si>
  <si>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</si>
  <si>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</si>
  <si>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</si>
  <si>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</si>
  <si>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</si>
  <si>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</si>
  <si>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</si>
  <si>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</si>
  <si>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</si>
  <si>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</si>
  <si>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</si>
  <si>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</si>
  <si>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</si>
  <si>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</si>
  <si>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</si>
  <si>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</si>
  <si>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</si>
  <si>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</si>
  <si>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</si>
  <si>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</si>
  <si>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</si>
  <si>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</si>
  <si>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</si>
  <si>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</si>
  <si>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</si>
  <si>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</si>
  <si>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</si>
  <si>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</si>
  <si>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</si>
  <si>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</si>
  <si>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</si>
  <si>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</si>
  <si>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</si>
  <si>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</si>
  <si>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</si>
  <si>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</si>
  <si>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вересень 2022 р.</t>
  </si>
  <si>
    <t xml:space="preserve">  січень - вересень 2023 р.</t>
  </si>
  <si>
    <t xml:space="preserve">  1 жовтня            2022 р.</t>
  </si>
  <si>
    <t xml:space="preserve">  1 жовтня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</si>
  <si>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вересні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</si>
  <si>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вересні 2022-2023 рр.</t>
  </si>
  <si>
    <t>Надання послуг службою зайнятості Івано-Франківської області 
особам з числа учасників бойових дій*  у січні - вересні 2022-2023 рр.</t>
  </si>
  <si>
    <t xml:space="preserve">    Надання послуг службою зайнятості Івано-Франківської області внутрішньо переміщеним особам у січні - вересні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</si>
  <si>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вересні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</si>
  <si>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вересні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</si>
  <si>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вересні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</si>
  <si>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вересні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</si>
  <si>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вересні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</si>
  <si>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</si>
  <si>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</si>
  <si>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</si>
  <si>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     </t>
  </si>
  <si>
    <t xml:space="preserve">Всього отримали роботу                  </t>
  </si>
  <si>
    <t xml:space="preserve">Всього отримали роботу 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</si>
  <si>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</si>
  <si>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</si>
  <si>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Отримали ваучер на навчання, осіб</t>
  </si>
  <si>
    <t>Отримали ваучер на навчання</t>
  </si>
  <si>
    <t>у 5 р.</t>
  </si>
  <si>
    <t>у 335 р.</t>
  </si>
  <si>
    <t>у 7,2 р.</t>
  </si>
  <si>
    <t>у 9,2 р.</t>
  </si>
  <si>
    <t>у 52,8 р.</t>
  </si>
  <si>
    <t>у 3,2 р.</t>
  </si>
  <si>
    <t>у 19 р.</t>
  </si>
  <si>
    <t>у 8,5 р.</t>
  </si>
  <si>
    <t>у 2,0 р.</t>
  </si>
  <si>
    <t>у 2,2 р.</t>
  </si>
  <si>
    <t>у 2,1 р.</t>
  </si>
  <si>
    <t>у 3,7 р.</t>
  </si>
  <si>
    <t>у 2,3 р.</t>
  </si>
  <si>
    <t>у 3,9 р.</t>
  </si>
  <si>
    <t>у 2,7 р.</t>
  </si>
  <si>
    <t>у 3,0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</si>
</sst>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 wrapText="1"/>
    </xf>
    <xf numFmtId="3" fontId="4" fillId="2" borderId="6" xfId="14" applyNumberFormat="1" applyFont="1" applyFill="1" applyBorder="1" applyAlignment="1" applyProtection="1">
      <alignment horizontal="center" vertical="center"/>
    </xf>
    <xf numFmtId="1" fontId="21" fillId="0" borderId="0" xfId="6" applyNumberFormat="1" applyFont="1" applyFill="1" applyBorder="1" applyAlignment="1" applyProtection="1">
      <alignment horizontal="left" vertical="center" wrapText="1" shrinkToFit="1"/>
      <protection locked="0"/>
    </xf>
    <xf numFmtId="1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58" fillId="0" borderId="0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8" fillId="0" borderId="10" xfId="7" applyFont="1" applyBorder="1" applyAlignment="1">
      <alignment horizontal="left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347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347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587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13" sqref="A13:E14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17" t="s">
        <v>56</v>
      </c>
      <c r="B1" s="217"/>
      <c r="C1" s="217"/>
      <c r="D1" s="217"/>
      <c r="E1" s="217"/>
    </row>
    <row r="2" spans="1:11" ht="7.5" customHeight="1" x14ac:dyDescent="0.2">
      <c r="A2" s="218"/>
      <c r="B2" s="218"/>
      <c r="C2" s="218"/>
      <c r="D2" s="218"/>
      <c r="E2" s="218"/>
    </row>
    <row r="3" spans="1:11" s="4" customFormat="1" ht="24" customHeight="1" x14ac:dyDescent="0.25">
      <c r="A3" s="223" t="s">
        <v>0</v>
      </c>
      <c r="B3" s="219" t="s">
        <v>61</v>
      </c>
      <c r="C3" s="219" t="s">
        <v>62</v>
      </c>
      <c r="D3" s="221" t="s">
        <v>1</v>
      </c>
      <c r="E3" s="222"/>
    </row>
    <row r="4" spans="1:11" s="4" customFormat="1" ht="27.75" customHeight="1" x14ac:dyDescent="0.25">
      <c r="A4" s="224"/>
      <c r="B4" s="220"/>
      <c r="C4" s="220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4551</v>
      </c>
      <c r="C6" s="125">
        <v>3293</v>
      </c>
      <c r="D6" s="11">
        <f t="shared" ref="D6" si="0">C6/B6*100</f>
        <v>72.357723577235774</v>
      </c>
      <c r="E6" s="119">
        <f t="shared" ref="E6" si="1">C6-B6</f>
        <v>-1258</v>
      </c>
      <c r="K6" s="12"/>
    </row>
    <row r="7" spans="1:11" s="4" customFormat="1" ht="30" customHeight="1" x14ac:dyDescent="0.25">
      <c r="A7" s="10" t="s">
        <v>80</v>
      </c>
      <c r="B7" s="125">
        <v>4436</v>
      </c>
      <c r="C7" s="125">
        <v>3171</v>
      </c>
      <c r="D7" s="11">
        <f t="shared" ref="D7:D12" si="2">C7/B7*100</f>
        <v>71.483318304779075</v>
      </c>
      <c r="E7" s="119">
        <f t="shared" ref="E7:E12" si="3">C7-B7</f>
        <v>-1265</v>
      </c>
      <c r="K7" s="12"/>
    </row>
    <row r="8" spans="1:11" s="4" customFormat="1" ht="30" customHeight="1" x14ac:dyDescent="0.25">
      <c r="A8" s="13" t="s">
        <v>74</v>
      </c>
      <c r="B8" s="125">
        <v>916</v>
      </c>
      <c r="C8" s="125">
        <v>888</v>
      </c>
      <c r="D8" s="11">
        <f t="shared" si="2"/>
        <v>96.943231441048042</v>
      </c>
      <c r="E8" s="119">
        <f t="shared" si="3"/>
        <v>-28</v>
      </c>
      <c r="K8" s="12"/>
    </row>
    <row r="9" spans="1:11" s="4" customFormat="1" ht="30" customHeight="1" x14ac:dyDescent="0.25">
      <c r="A9" s="14" t="s">
        <v>30</v>
      </c>
      <c r="B9" s="125">
        <v>435</v>
      </c>
      <c r="C9" s="125">
        <v>371</v>
      </c>
      <c r="D9" s="11">
        <f t="shared" si="2"/>
        <v>85.287356321839084</v>
      </c>
      <c r="E9" s="119">
        <f t="shared" si="3"/>
        <v>-64</v>
      </c>
      <c r="K9" s="12"/>
    </row>
    <row r="10" spans="1:11" s="4" customFormat="1" ht="30" customHeight="1" x14ac:dyDescent="0.25">
      <c r="A10" s="14" t="s">
        <v>82</v>
      </c>
      <c r="B10" s="125">
        <v>0</v>
      </c>
      <c r="C10" s="125">
        <v>8</v>
      </c>
      <c r="D10" s="11" t="s">
        <v>42</v>
      </c>
      <c r="E10" s="119">
        <f t="shared" si="3"/>
        <v>8</v>
      </c>
      <c r="K10" s="12"/>
    </row>
    <row r="11" spans="1:11" s="4" customFormat="1" ht="45.75" customHeight="1" x14ac:dyDescent="0.25">
      <c r="A11" s="14" t="s">
        <v>26</v>
      </c>
      <c r="B11" s="125">
        <v>24</v>
      </c>
      <c r="C11" s="125">
        <v>47</v>
      </c>
      <c r="D11" s="11">
        <f t="shared" si="2"/>
        <v>195.83333333333331</v>
      </c>
      <c r="E11" s="119">
        <f t="shared" si="3"/>
        <v>23</v>
      </c>
      <c r="K11" s="12"/>
    </row>
    <row r="12" spans="1:11" s="4" customFormat="1" ht="43.5" customHeight="1" x14ac:dyDescent="0.25">
      <c r="A12" s="14" t="s">
        <v>31</v>
      </c>
      <c r="B12" s="125">
        <v>4197</v>
      </c>
      <c r="C12" s="125">
        <v>2987</v>
      </c>
      <c r="D12" s="11">
        <f t="shared" si="2"/>
        <v>71.16988324994044</v>
      </c>
      <c r="E12" s="119">
        <f t="shared" si="3"/>
        <v>-1210</v>
      </c>
      <c r="K12" s="12"/>
    </row>
    <row r="13" spans="1:11" s="4" customFormat="1" ht="12.75" customHeight="1" x14ac:dyDescent="0.25">
      <c r="A13" s="225" t="s">
        <v>4</v>
      </c>
      <c r="B13" s="226"/>
      <c r="C13" s="226"/>
      <c r="D13" s="226"/>
      <c r="E13" s="226"/>
      <c r="K13" s="12"/>
    </row>
    <row r="14" spans="1:11" s="4" customFormat="1" ht="15" customHeight="1" x14ac:dyDescent="0.25">
      <c r="A14" s="227"/>
      <c r="B14" s="228"/>
      <c r="C14" s="228"/>
      <c r="D14" s="228"/>
      <c r="E14" s="228"/>
      <c r="K14" s="12"/>
    </row>
    <row r="15" spans="1:11" s="4" customFormat="1" ht="24" customHeight="1" x14ac:dyDescent="0.25">
      <c r="A15" s="223" t="s">
        <v>0</v>
      </c>
      <c r="B15" s="229" t="s">
        <v>63</v>
      </c>
      <c r="C15" s="229" t="s">
        <v>64</v>
      </c>
      <c r="D15" s="221" t="s">
        <v>1</v>
      </c>
      <c r="E15" s="222"/>
      <c r="K15" s="12"/>
    </row>
    <row r="16" spans="1:11" ht="30.75" customHeight="1" x14ac:dyDescent="0.2">
      <c r="A16" s="224"/>
      <c r="B16" s="229"/>
      <c r="C16" s="229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8">
        <v>1434</v>
      </c>
      <c r="C17" s="128">
        <v>948</v>
      </c>
      <c r="D17" s="15">
        <f t="shared" ref="D17" si="4">C17/B17*100</f>
        <v>66.108786610878653</v>
      </c>
      <c r="E17" s="120">
        <f t="shared" ref="E17" si="5">C17-B17</f>
        <v>-486</v>
      </c>
      <c r="K17" s="12"/>
    </row>
    <row r="18" spans="1:11" ht="30" customHeight="1" x14ac:dyDescent="0.2">
      <c r="A18" s="1" t="s">
        <v>81</v>
      </c>
      <c r="B18" s="128">
        <v>1416</v>
      </c>
      <c r="C18" s="128">
        <v>919</v>
      </c>
      <c r="D18" s="15">
        <f t="shared" ref="D18:D19" si="6">C18/B18*100</f>
        <v>64.901129943502823</v>
      </c>
      <c r="E18" s="120">
        <f t="shared" ref="E18:E19" si="7">C18-B18</f>
        <v>-497</v>
      </c>
      <c r="K18" s="12"/>
    </row>
    <row r="19" spans="1:11" ht="30" customHeight="1" x14ac:dyDescent="0.2">
      <c r="A19" s="1" t="s">
        <v>32</v>
      </c>
      <c r="B19" s="128">
        <v>1291</v>
      </c>
      <c r="C19" s="128">
        <v>517</v>
      </c>
      <c r="D19" s="15">
        <f t="shared" si="6"/>
        <v>40.04647560030984</v>
      </c>
      <c r="E19" s="120">
        <f t="shared" si="7"/>
        <v>-774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G1" zoomScale="90" zoomScaleNormal="85" zoomScaleSheetLayoutView="90" workbookViewId="0">
      <selection activeCell="O18" sqref="O18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55" t="s">
        <v>69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56"/>
      <c r="B3" s="247" t="s">
        <v>45</v>
      </c>
      <c r="C3" s="248"/>
      <c r="D3" s="249"/>
      <c r="E3" s="246" t="s">
        <v>14</v>
      </c>
      <c r="F3" s="246"/>
      <c r="G3" s="246"/>
      <c r="H3" s="246" t="s">
        <v>77</v>
      </c>
      <c r="I3" s="246"/>
      <c r="J3" s="246"/>
      <c r="K3" s="246" t="s">
        <v>15</v>
      </c>
      <c r="L3" s="246"/>
      <c r="M3" s="246"/>
      <c r="N3" s="246" t="s">
        <v>9</v>
      </c>
      <c r="O3" s="246"/>
      <c r="P3" s="246"/>
      <c r="Q3" s="246" t="s">
        <v>10</v>
      </c>
      <c r="R3" s="246"/>
      <c r="S3" s="246"/>
      <c r="T3" s="247" t="s">
        <v>48</v>
      </c>
      <c r="U3" s="248"/>
      <c r="V3" s="249"/>
      <c r="W3" s="251" t="s">
        <v>17</v>
      </c>
      <c r="X3" s="251"/>
      <c r="Y3" s="251"/>
      <c r="Z3" s="246" t="s">
        <v>16</v>
      </c>
      <c r="AA3" s="246"/>
      <c r="AB3" s="246"/>
    </row>
    <row r="4" spans="1:29" s="176" customFormat="1" ht="27.75" customHeight="1" x14ac:dyDescent="0.25">
      <c r="A4" s="256"/>
      <c r="B4" s="170" t="s">
        <v>43</v>
      </c>
      <c r="C4" s="170" t="s">
        <v>46</v>
      </c>
      <c r="D4" s="175" t="s">
        <v>2</v>
      </c>
      <c r="E4" s="170" t="s">
        <v>43</v>
      </c>
      <c r="F4" s="170" t="s">
        <v>46</v>
      </c>
      <c r="G4" s="175" t="s">
        <v>2</v>
      </c>
      <c r="H4" s="170" t="s">
        <v>43</v>
      </c>
      <c r="I4" s="170" t="s">
        <v>46</v>
      </c>
      <c r="J4" s="175" t="s">
        <v>2</v>
      </c>
      <c r="K4" s="170" t="s">
        <v>43</v>
      </c>
      <c r="L4" s="170" t="s">
        <v>46</v>
      </c>
      <c r="M4" s="175" t="s">
        <v>2</v>
      </c>
      <c r="N4" s="170" t="s">
        <v>43</v>
      </c>
      <c r="O4" s="170" t="s">
        <v>46</v>
      </c>
      <c r="P4" s="175" t="s">
        <v>2</v>
      </c>
      <c r="Q4" s="170" t="s">
        <v>43</v>
      </c>
      <c r="R4" s="170" t="s">
        <v>46</v>
      </c>
      <c r="S4" s="175" t="s">
        <v>2</v>
      </c>
      <c r="T4" s="170" t="s">
        <v>43</v>
      </c>
      <c r="U4" s="170" t="s">
        <v>46</v>
      </c>
      <c r="V4" s="175" t="s">
        <v>2</v>
      </c>
      <c r="W4" s="170" t="s">
        <v>43</v>
      </c>
      <c r="X4" s="170" t="s">
        <v>46</v>
      </c>
      <c r="Y4" s="175" t="s">
        <v>2</v>
      </c>
      <c r="Z4" s="170" t="s">
        <v>43</v>
      </c>
      <c r="AA4" s="170" t="s">
        <v>46</v>
      </c>
      <c r="AB4" s="175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8910</v>
      </c>
      <c r="C6" s="129">
        <f>SUM(C7:C12)</f>
        <v>5572</v>
      </c>
      <c r="D6" s="185">
        <f>C6/B6*100</f>
        <v>62.536475869809202</v>
      </c>
      <c r="E6" s="129">
        <f>SUM(E7:E12)</f>
        <v>7244</v>
      </c>
      <c r="F6" s="129">
        <f>SUM(F7:F12)</f>
        <v>4014</v>
      </c>
      <c r="G6" s="130">
        <f t="shared" ref="G6:G7" si="0">F6/E6*100</f>
        <v>55.411374930977367</v>
      </c>
      <c r="H6" s="129">
        <f>SUM(H7:H12)</f>
        <v>2887</v>
      </c>
      <c r="I6" s="129">
        <f>SUM(I7:I12)</f>
        <v>2800</v>
      </c>
      <c r="J6" s="130">
        <f t="shared" ref="J6:J7" si="1">I6/H6*100</f>
        <v>96.986491167301708</v>
      </c>
      <c r="K6" s="129">
        <f>SUM(K7:K12)</f>
        <v>851</v>
      </c>
      <c r="L6" s="129">
        <f>SUM(L7:L12)</f>
        <v>562</v>
      </c>
      <c r="M6" s="130">
        <f t="shared" ref="M6:M7" si="2">L6/K6*100</f>
        <v>66.039952996474739</v>
      </c>
      <c r="N6" s="129">
        <f>SUM(N7:N12)</f>
        <v>37</v>
      </c>
      <c r="O6" s="129">
        <f>SUM(O7:O12)</f>
        <v>38</v>
      </c>
      <c r="P6" s="130">
        <f t="shared" ref="P6:P10" si="3">O6/N6*100</f>
        <v>102.70270270270269</v>
      </c>
      <c r="Q6" s="129">
        <f>SUM(Q7:Q12)</f>
        <v>6769</v>
      </c>
      <c r="R6" s="129">
        <f>SUM(R7:R12)</f>
        <v>3700</v>
      </c>
      <c r="S6" s="130">
        <f t="shared" ref="S6:S7" si="4">R6/Q6*100</f>
        <v>54.660954350716509</v>
      </c>
      <c r="T6" s="129">
        <f>SUM(T7:T12)</f>
        <v>1991</v>
      </c>
      <c r="U6" s="129">
        <f>SUM(U7:U12)</f>
        <v>1472</v>
      </c>
      <c r="V6" s="185">
        <f>U6/T6*100</f>
        <v>73.932697137117032</v>
      </c>
      <c r="W6" s="129">
        <f>SUM(W7:W12)</f>
        <v>1725</v>
      </c>
      <c r="X6" s="129">
        <f>SUM(X7:X12)</f>
        <v>796</v>
      </c>
      <c r="Y6" s="130">
        <f t="shared" ref="Y6:Y7" si="5">X6/W6*100</f>
        <v>46.144927536231883</v>
      </c>
      <c r="Z6" s="129">
        <f>SUM(Z7:Z12)</f>
        <v>1495</v>
      </c>
      <c r="AA6" s="129">
        <f>SUM(AA7:AA12)</f>
        <v>448</v>
      </c>
      <c r="AB6" s="130">
        <f t="shared" ref="AB6:AB7" si="6">AA6/Z6*100</f>
        <v>29.966555183946486</v>
      </c>
    </row>
    <row r="7" spans="1:29" ht="48" customHeight="1" x14ac:dyDescent="0.25">
      <c r="A7" s="186" t="s">
        <v>51</v>
      </c>
      <c r="B7" s="141">
        <v>3480</v>
      </c>
      <c r="C7" s="127">
        <v>1806</v>
      </c>
      <c r="D7" s="185">
        <f t="shared" ref="D7" si="7">C7/B7*100</f>
        <v>51.896551724137929</v>
      </c>
      <c r="E7" s="141">
        <v>2842</v>
      </c>
      <c r="F7" s="127">
        <v>1278</v>
      </c>
      <c r="G7" s="130">
        <f t="shared" si="0"/>
        <v>44.968332160450387</v>
      </c>
      <c r="H7" s="141">
        <v>736</v>
      </c>
      <c r="I7" s="127">
        <v>744</v>
      </c>
      <c r="J7" s="130">
        <f t="shared" si="1"/>
        <v>101.08695652173914</v>
      </c>
      <c r="K7" s="141">
        <v>212</v>
      </c>
      <c r="L7" s="127">
        <v>133</v>
      </c>
      <c r="M7" s="130">
        <f t="shared" si="2"/>
        <v>62.735849056603776</v>
      </c>
      <c r="N7" s="141">
        <v>9</v>
      </c>
      <c r="O7" s="127">
        <v>14</v>
      </c>
      <c r="P7" s="130">
        <f t="shared" si="3"/>
        <v>155.55555555555557</v>
      </c>
      <c r="Q7" s="143">
        <v>2577</v>
      </c>
      <c r="R7" s="127">
        <v>1126</v>
      </c>
      <c r="S7" s="130">
        <f t="shared" si="4"/>
        <v>43.694218083042294</v>
      </c>
      <c r="T7" s="141">
        <v>776</v>
      </c>
      <c r="U7" s="127">
        <v>495</v>
      </c>
      <c r="V7" s="185">
        <f t="shared" ref="V7" si="8">U7/T7*100</f>
        <v>63.788659793814432</v>
      </c>
      <c r="W7" s="141">
        <v>695</v>
      </c>
      <c r="X7" s="127">
        <v>242</v>
      </c>
      <c r="Y7" s="130">
        <f t="shared" si="5"/>
        <v>34.820143884892083</v>
      </c>
      <c r="Z7" s="141">
        <v>597</v>
      </c>
      <c r="AA7" s="127">
        <v>149</v>
      </c>
      <c r="AB7" s="130">
        <f t="shared" si="6"/>
        <v>24.958123953098827</v>
      </c>
      <c r="AC7" s="51"/>
    </row>
    <row r="8" spans="1:29" ht="48" customHeight="1" x14ac:dyDescent="0.25">
      <c r="A8" s="186" t="s">
        <v>50</v>
      </c>
      <c r="B8" s="141">
        <v>250</v>
      </c>
      <c r="C8" s="127">
        <v>206</v>
      </c>
      <c r="D8" s="185">
        <f>C8/B8*100</f>
        <v>82.399999999999991</v>
      </c>
      <c r="E8" s="141">
        <v>206</v>
      </c>
      <c r="F8" s="127">
        <v>164</v>
      </c>
      <c r="G8" s="130">
        <f>F8/E8*100</f>
        <v>79.611650485436897</v>
      </c>
      <c r="H8" s="141">
        <v>94</v>
      </c>
      <c r="I8" s="127">
        <v>91</v>
      </c>
      <c r="J8" s="130">
        <f>I8/H8*100</f>
        <v>96.808510638297875</v>
      </c>
      <c r="K8" s="141">
        <v>45</v>
      </c>
      <c r="L8" s="127">
        <v>35</v>
      </c>
      <c r="M8" s="130">
        <f>L8/K8*100</f>
        <v>77.777777777777786</v>
      </c>
      <c r="N8" s="141">
        <v>0</v>
      </c>
      <c r="O8" s="127">
        <v>0</v>
      </c>
      <c r="P8" s="130" t="s">
        <v>42</v>
      </c>
      <c r="Q8" s="143">
        <v>186</v>
      </c>
      <c r="R8" s="127">
        <v>161</v>
      </c>
      <c r="S8" s="130">
        <f>R8/Q8*100</f>
        <v>86.55913978494624</v>
      </c>
      <c r="T8" s="141">
        <v>66</v>
      </c>
      <c r="U8" s="127">
        <v>65</v>
      </c>
      <c r="V8" s="185">
        <f>U8/T8*100</f>
        <v>98.484848484848484</v>
      </c>
      <c r="W8" s="141">
        <v>60</v>
      </c>
      <c r="X8" s="127">
        <v>52</v>
      </c>
      <c r="Y8" s="130">
        <f>X8/W8*100</f>
        <v>86.666666666666671</v>
      </c>
      <c r="Z8" s="141">
        <v>58</v>
      </c>
      <c r="AA8" s="127">
        <v>28</v>
      </c>
      <c r="AB8" s="130">
        <f>AA8/Z8*100</f>
        <v>48.275862068965516</v>
      </c>
      <c r="AC8" s="51"/>
    </row>
    <row r="9" spans="1:29" ht="48" customHeight="1" x14ac:dyDescent="0.25">
      <c r="A9" s="186" t="s">
        <v>54</v>
      </c>
      <c r="B9" s="141">
        <v>522</v>
      </c>
      <c r="C9" s="127">
        <v>434</v>
      </c>
      <c r="D9" s="185">
        <f>C9/B9*100</f>
        <v>83.141762452107287</v>
      </c>
      <c r="E9" s="141">
        <v>448</v>
      </c>
      <c r="F9" s="127">
        <v>320</v>
      </c>
      <c r="G9" s="130">
        <f>F9/E9*100</f>
        <v>71.428571428571431</v>
      </c>
      <c r="H9" s="141">
        <v>205</v>
      </c>
      <c r="I9" s="127">
        <v>206</v>
      </c>
      <c r="J9" s="130">
        <f>I9/H9*100</f>
        <v>100.48780487804878</v>
      </c>
      <c r="K9" s="141">
        <v>81</v>
      </c>
      <c r="L9" s="127">
        <v>52</v>
      </c>
      <c r="M9" s="130">
        <f>L9/K9*100</f>
        <v>64.197530864197532</v>
      </c>
      <c r="N9" s="141">
        <v>0</v>
      </c>
      <c r="O9" s="127">
        <v>3</v>
      </c>
      <c r="P9" s="130" t="s">
        <v>42</v>
      </c>
      <c r="Q9" s="143">
        <v>424</v>
      </c>
      <c r="R9" s="127">
        <v>302</v>
      </c>
      <c r="S9" s="130">
        <f>R9/Q9*100</f>
        <v>71.226415094339629</v>
      </c>
      <c r="T9" s="141">
        <v>119</v>
      </c>
      <c r="U9" s="127">
        <v>161</v>
      </c>
      <c r="V9" s="185">
        <f>U9/T9*100</f>
        <v>135.29411764705884</v>
      </c>
      <c r="W9" s="141">
        <v>97</v>
      </c>
      <c r="X9" s="127">
        <v>96</v>
      </c>
      <c r="Y9" s="130">
        <f>X9/W9*100</f>
        <v>98.969072164948457</v>
      </c>
      <c r="Z9" s="141">
        <v>86</v>
      </c>
      <c r="AA9" s="127">
        <v>36</v>
      </c>
      <c r="AB9" s="130">
        <f>AA9/Z9*100</f>
        <v>41.860465116279073</v>
      </c>
      <c r="AC9" s="51"/>
    </row>
    <row r="10" spans="1:29" ht="48" customHeight="1" x14ac:dyDescent="0.25">
      <c r="A10" s="186" t="s">
        <v>55</v>
      </c>
      <c r="B10" s="141">
        <v>956</v>
      </c>
      <c r="C10" s="127">
        <v>545</v>
      </c>
      <c r="D10" s="185">
        <f>C10/B10*100</f>
        <v>57.00836820083682</v>
      </c>
      <c r="E10" s="141">
        <v>705</v>
      </c>
      <c r="F10" s="127">
        <v>356</v>
      </c>
      <c r="G10" s="130">
        <f>F10/E10*100</f>
        <v>50.496453900709213</v>
      </c>
      <c r="H10" s="141">
        <v>349</v>
      </c>
      <c r="I10" s="127">
        <v>314</v>
      </c>
      <c r="J10" s="130">
        <f>I10/H10*100</f>
        <v>89.971346704871053</v>
      </c>
      <c r="K10" s="141">
        <v>97</v>
      </c>
      <c r="L10" s="127">
        <v>77</v>
      </c>
      <c r="M10" s="130">
        <f>L10/K10*100</f>
        <v>79.381443298969074</v>
      </c>
      <c r="N10" s="141">
        <v>2</v>
      </c>
      <c r="O10" s="127">
        <v>0</v>
      </c>
      <c r="P10" s="130">
        <f t="shared" si="3"/>
        <v>0</v>
      </c>
      <c r="Q10" s="143">
        <v>671</v>
      </c>
      <c r="R10" s="127">
        <v>330</v>
      </c>
      <c r="S10" s="130">
        <f>R10/Q10*100</f>
        <v>49.180327868852459</v>
      </c>
      <c r="T10" s="141">
        <v>245</v>
      </c>
      <c r="U10" s="127">
        <v>149</v>
      </c>
      <c r="V10" s="185">
        <f>U10/T10*100</f>
        <v>60.816326530612244</v>
      </c>
      <c r="W10" s="141">
        <v>170</v>
      </c>
      <c r="X10" s="127">
        <v>62</v>
      </c>
      <c r="Y10" s="130">
        <f>X10/W10*100</f>
        <v>36.470588235294116</v>
      </c>
      <c r="Z10" s="141">
        <v>154</v>
      </c>
      <c r="AA10" s="127">
        <v>45</v>
      </c>
      <c r="AB10" s="130">
        <f>AA10/Z10*100</f>
        <v>29.220779220779221</v>
      </c>
      <c r="AC10" s="51"/>
    </row>
    <row r="11" spans="1:29" ht="48" customHeight="1" x14ac:dyDescent="0.25">
      <c r="A11" s="186" t="s">
        <v>52</v>
      </c>
      <c r="B11" s="141">
        <v>2213</v>
      </c>
      <c r="C11" s="127">
        <v>1601</v>
      </c>
      <c r="D11" s="185">
        <f>C11/B11*100</f>
        <v>72.34523271577045</v>
      </c>
      <c r="E11" s="141">
        <v>1804</v>
      </c>
      <c r="F11" s="127">
        <v>1168</v>
      </c>
      <c r="G11" s="130">
        <f>F11/E11*100</f>
        <v>64.745011086474506</v>
      </c>
      <c r="H11" s="141">
        <v>968</v>
      </c>
      <c r="I11" s="127">
        <v>933</v>
      </c>
      <c r="J11" s="130">
        <f>I11/H11*100</f>
        <v>96.38429752066115</v>
      </c>
      <c r="K11" s="141">
        <v>254</v>
      </c>
      <c r="L11" s="127">
        <v>159</v>
      </c>
      <c r="M11" s="130">
        <f>L11/K11*100</f>
        <v>62.598425196850393</v>
      </c>
      <c r="N11" s="141">
        <v>20</v>
      </c>
      <c r="O11" s="127">
        <v>13</v>
      </c>
      <c r="P11" s="130">
        <f t="shared" ref="P11:P12" si="9">O11/N11*100</f>
        <v>65</v>
      </c>
      <c r="Q11" s="143">
        <v>1715</v>
      </c>
      <c r="R11" s="127">
        <v>1094</v>
      </c>
      <c r="S11" s="130">
        <f>R11/Q11*100</f>
        <v>63.790087463556858</v>
      </c>
      <c r="T11" s="141">
        <v>456</v>
      </c>
      <c r="U11" s="127">
        <v>395</v>
      </c>
      <c r="V11" s="185">
        <f>U11/T11*100</f>
        <v>86.622807017543863</v>
      </c>
      <c r="W11" s="141">
        <v>400</v>
      </c>
      <c r="X11" s="127">
        <v>183</v>
      </c>
      <c r="Y11" s="130">
        <f>X11/W11*100</f>
        <v>45.75</v>
      </c>
      <c r="Z11" s="141">
        <v>346</v>
      </c>
      <c r="AA11" s="127">
        <v>101</v>
      </c>
      <c r="AB11" s="130">
        <f>AA11/Z11*100</f>
        <v>29.190751445086704</v>
      </c>
      <c r="AC11" s="51"/>
    </row>
    <row r="12" spans="1:29" ht="48" customHeight="1" x14ac:dyDescent="0.25">
      <c r="A12" s="186" t="s">
        <v>53</v>
      </c>
      <c r="B12" s="141">
        <v>1489</v>
      </c>
      <c r="C12" s="127">
        <v>980</v>
      </c>
      <c r="D12" s="185">
        <f>C12/B12*100</f>
        <v>65.815983881799866</v>
      </c>
      <c r="E12" s="141">
        <v>1239</v>
      </c>
      <c r="F12" s="127">
        <v>728</v>
      </c>
      <c r="G12" s="130">
        <f>F12/E12*100</f>
        <v>58.757062146892657</v>
      </c>
      <c r="H12" s="141">
        <v>535</v>
      </c>
      <c r="I12" s="127">
        <v>512</v>
      </c>
      <c r="J12" s="130">
        <f>I12/H12*100</f>
        <v>95.700934579439263</v>
      </c>
      <c r="K12" s="141">
        <v>162</v>
      </c>
      <c r="L12" s="127">
        <v>106</v>
      </c>
      <c r="M12" s="130">
        <f>L12/K12*100</f>
        <v>65.432098765432102</v>
      </c>
      <c r="N12" s="141">
        <v>6</v>
      </c>
      <c r="O12" s="127">
        <v>8</v>
      </c>
      <c r="P12" s="130">
        <f t="shared" si="9"/>
        <v>133.33333333333331</v>
      </c>
      <c r="Q12" s="143">
        <v>1196</v>
      </c>
      <c r="R12" s="127">
        <v>687</v>
      </c>
      <c r="S12" s="130">
        <f>R12/Q12*100</f>
        <v>57.441471571906355</v>
      </c>
      <c r="T12" s="141">
        <v>329</v>
      </c>
      <c r="U12" s="127">
        <v>207</v>
      </c>
      <c r="V12" s="185">
        <f>U12/T12*100</f>
        <v>62.91793313069909</v>
      </c>
      <c r="W12" s="141">
        <v>303</v>
      </c>
      <c r="X12" s="127">
        <v>161</v>
      </c>
      <c r="Y12" s="130">
        <f>X12/W12*100</f>
        <v>53.135313531353134</v>
      </c>
      <c r="Z12" s="141">
        <v>254</v>
      </c>
      <c r="AA12" s="127">
        <v>89</v>
      </c>
      <c r="AB12" s="130">
        <f>AA12/Z12*100</f>
        <v>35.039370078740156</v>
      </c>
      <c r="AC12" s="51"/>
    </row>
  </sheetData>
  <mergeCells count="11">
    <mergeCell ref="B1:M1"/>
    <mergeCell ref="A3:A4"/>
    <mergeCell ref="N3:P3"/>
    <mergeCell ref="Q3:S3"/>
    <mergeCell ref="B3:D3"/>
    <mergeCell ref="W3:Y3"/>
    <mergeCell ref="Z3:AB3"/>
    <mergeCell ref="E3:G3"/>
    <mergeCell ref="H3:J3"/>
    <mergeCell ref="K3:M3"/>
    <mergeCell ref="T3:V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9.710937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6384" width="8" style="3"/>
  </cols>
  <sheetData>
    <row r="1" spans="1:10" ht="27" customHeight="1" x14ac:dyDescent="0.2">
      <c r="A1" s="218" t="s">
        <v>40</v>
      </c>
      <c r="B1" s="218"/>
      <c r="C1" s="218"/>
      <c r="D1" s="218"/>
      <c r="E1" s="218"/>
      <c r="F1" s="218"/>
      <c r="G1" s="218"/>
      <c r="H1" s="218"/>
      <c r="I1" s="218"/>
    </row>
    <row r="2" spans="1:10" ht="23.25" customHeight="1" x14ac:dyDescent="0.2">
      <c r="A2" s="218" t="s">
        <v>29</v>
      </c>
      <c r="B2" s="218"/>
      <c r="C2" s="218"/>
      <c r="D2" s="218"/>
      <c r="E2" s="218"/>
      <c r="F2" s="218"/>
      <c r="G2" s="218"/>
      <c r="H2" s="218"/>
      <c r="I2" s="218"/>
    </row>
    <row r="3" spans="1:10" ht="10.5" customHeight="1" x14ac:dyDescent="0.2">
      <c r="A3" s="242"/>
      <c r="B3" s="242"/>
      <c r="C3" s="242"/>
      <c r="D3" s="242"/>
      <c r="E3" s="242"/>
    </row>
    <row r="4" spans="1:10" s="4" customFormat="1" ht="25.5" customHeight="1" x14ac:dyDescent="0.25">
      <c r="A4" s="223" t="s">
        <v>0</v>
      </c>
      <c r="B4" s="258" t="s">
        <v>5</v>
      </c>
      <c r="C4" s="258"/>
      <c r="D4" s="258"/>
      <c r="E4" s="258"/>
      <c r="F4" s="258" t="s">
        <v>6</v>
      </c>
      <c r="G4" s="258"/>
      <c r="H4" s="258"/>
      <c r="I4" s="258"/>
    </row>
    <row r="5" spans="1:10" s="4" customFormat="1" ht="23.25" customHeight="1" x14ac:dyDescent="0.25">
      <c r="A5" s="257"/>
      <c r="B5" s="219" t="s">
        <v>61</v>
      </c>
      <c r="C5" s="219" t="s">
        <v>62</v>
      </c>
      <c r="D5" s="243" t="s">
        <v>1</v>
      </c>
      <c r="E5" s="244"/>
      <c r="F5" s="219" t="s">
        <v>61</v>
      </c>
      <c r="G5" s="219" t="s">
        <v>62</v>
      </c>
      <c r="H5" s="243" t="s">
        <v>1</v>
      </c>
      <c r="I5" s="244"/>
    </row>
    <row r="6" spans="1:10" s="4" customFormat="1" ht="30" x14ac:dyDescent="0.25">
      <c r="A6" s="224"/>
      <c r="B6" s="220"/>
      <c r="C6" s="220"/>
      <c r="D6" s="5" t="s">
        <v>2</v>
      </c>
      <c r="E6" s="6" t="s">
        <v>37</v>
      </c>
      <c r="F6" s="220"/>
      <c r="G6" s="220"/>
      <c r="H6" s="5" t="s">
        <v>2</v>
      </c>
      <c r="I6" s="6" t="s">
        <v>37</v>
      </c>
    </row>
    <row r="7" spans="1:10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30" customHeight="1" x14ac:dyDescent="0.25">
      <c r="A8" s="10" t="s">
        <v>44</v>
      </c>
      <c r="B8" s="124">
        <v>17076</v>
      </c>
      <c r="C8" s="124">
        <v>12700</v>
      </c>
      <c r="D8" s="11">
        <f t="shared" ref="D8" si="0">C8/B8*100</f>
        <v>74.373389552588435</v>
      </c>
      <c r="E8" s="119">
        <f t="shared" ref="E8" si="1">C8-B8</f>
        <v>-4376</v>
      </c>
      <c r="F8" s="125">
        <v>9522</v>
      </c>
      <c r="G8" s="125">
        <v>5427</v>
      </c>
      <c r="H8" s="11">
        <f t="shared" ref="H8" si="2">G8/F8*100</f>
        <v>56.994328922495271</v>
      </c>
      <c r="I8" s="119">
        <f t="shared" ref="I8" si="3">G8-F8</f>
        <v>-4095</v>
      </c>
      <c r="J8" s="21"/>
    </row>
    <row r="9" spans="1:10" s="4" customFormat="1" ht="30" customHeight="1" x14ac:dyDescent="0.25">
      <c r="A9" s="1" t="s">
        <v>81</v>
      </c>
      <c r="B9" s="125">
        <v>14946</v>
      </c>
      <c r="C9" s="125">
        <v>10017</v>
      </c>
      <c r="D9" s="11">
        <f t="shared" ref="D9:D14" si="4">C9/B9*100</f>
        <v>67.021276595744681</v>
      </c>
      <c r="E9" s="119">
        <f t="shared" ref="E9:E14" si="5">C9-B9</f>
        <v>-4929</v>
      </c>
      <c r="F9" s="125">
        <v>7512</v>
      </c>
      <c r="G9" s="125">
        <v>3630</v>
      </c>
      <c r="H9" s="11">
        <f t="shared" ref="H9:H14" si="6">G9/F9*100</f>
        <v>48.322683706070286</v>
      </c>
      <c r="I9" s="119">
        <f t="shared" ref="I9:I14" si="7">G9-F9</f>
        <v>-3882</v>
      </c>
      <c r="J9" s="19"/>
    </row>
    <row r="10" spans="1:10" s="4" customFormat="1" ht="30" customHeight="1" x14ac:dyDescent="0.25">
      <c r="A10" s="13" t="s">
        <v>74</v>
      </c>
      <c r="B10" s="125">
        <v>5504</v>
      </c>
      <c r="C10" s="125">
        <v>5898</v>
      </c>
      <c r="D10" s="11">
        <f t="shared" si="4"/>
        <v>107.15843023255813</v>
      </c>
      <c r="E10" s="119">
        <f t="shared" si="5"/>
        <v>394</v>
      </c>
      <c r="F10" s="125">
        <v>3640</v>
      </c>
      <c r="G10" s="125">
        <v>2469</v>
      </c>
      <c r="H10" s="11">
        <f t="shared" si="6"/>
        <v>67.829670329670336</v>
      </c>
      <c r="I10" s="119">
        <f t="shared" si="7"/>
        <v>-1171</v>
      </c>
      <c r="J10" s="19"/>
    </row>
    <row r="11" spans="1:10" s="4" customFormat="1" ht="30" customHeight="1" x14ac:dyDescent="0.25">
      <c r="A11" s="14" t="s">
        <v>30</v>
      </c>
      <c r="B11" s="125">
        <v>1991</v>
      </c>
      <c r="C11" s="125">
        <v>1617</v>
      </c>
      <c r="D11" s="11">
        <f t="shared" si="4"/>
        <v>81.215469613259671</v>
      </c>
      <c r="E11" s="119">
        <f t="shared" si="5"/>
        <v>-374</v>
      </c>
      <c r="F11" s="125">
        <v>1159</v>
      </c>
      <c r="G11" s="125">
        <v>451</v>
      </c>
      <c r="H11" s="11">
        <f t="shared" si="6"/>
        <v>38.912855910267474</v>
      </c>
      <c r="I11" s="119">
        <f t="shared" si="7"/>
        <v>-708</v>
      </c>
      <c r="J11" s="19"/>
    </row>
    <row r="12" spans="1:10" s="4" customFormat="1" ht="30" customHeight="1" x14ac:dyDescent="0.25">
      <c r="A12" s="14" t="s">
        <v>82</v>
      </c>
      <c r="B12" s="125">
        <v>1</v>
      </c>
      <c r="C12" s="125">
        <v>335</v>
      </c>
      <c r="D12" s="11" t="s">
        <v>85</v>
      </c>
      <c r="E12" s="119">
        <f t="shared" si="5"/>
        <v>334</v>
      </c>
      <c r="F12" s="125">
        <v>15</v>
      </c>
      <c r="G12" s="125">
        <v>138</v>
      </c>
      <c r="H12" s="11" t="s">
        <v>87</v>
      </c>
      <c r="I12" s="119">
        <f t="shared" si="7"/>
        <v>123</v>
      </c>
      <c r="J12" s="19"/>
    </row>
    <row r="13" spans="1:10" s="4" customFormat="1" ht="45.75" customHeight="1" x14ac:dyDescent="0.25">
      <c r="A13" s="14" t="s">
        <v>26</v>
      </c>
      <c r="B13" s="125">
        <v>131</v>
      </c>
      <c r="C13" s="125">
        <v>184</v>
      </c>
      <c r="D13" s="11">
        <f t="shared" si="4"/>
        <v>140.45801526717557</v>
      </c>
      <c r="E13" s="119">
        <f t="shared" si="5"/>
        <v>53</v>
      </c>
      <c r="F13" s="125">
        <v>100</v>
      </c>
      <c r="G13" s="125">
        <v>44</v>
      </c>
      <c r="H13" s="11">
        <f t="shared" si="6"/>
        <v>44</v>
      </c>
      <c r="I13" s="119">
        <f t="shared" si="7"/>
        <v>-56</v>
      </c>
      <c r="J13" s="19"/>
    </row>
    <row r="14" spans="1:10" s="4" customFormat="1" ht="55.5" customHeight="1" x14ac:dyDescent="0.25">
      <c r="A14" s="14" t="s">
        <v>31</v>
      </c>
      <c r="B14" s="125">
        <v>14190</v>
      </c>
      <c r="C14" s="125">
        <v>9369</v>
      </c>
      <c r="D14" s="11">
        <f t="shared" si="4"/>
        <v>66.02536997885835</v>
      </c>
      <c r="E14" s="119">
        <f t="shared" si="5"/>
        <v>-4821</v>
      </c>
      <c r="F14" s="125">
        <v>7151</v>
      </c>
      <c r="G14" s="125">
        <v>3347</v>
      </c>
      <c r="H14" s="11">
        <f t="shared" si="6"/>
        <v>46.804642707313668</v>
      </c>
      <c r="I14" s="119">
        <f t="shared" si="7"/>
        <v>-3804</v>
      </c>
      <c r="J14" s="19"/>
    </row>
    <row r="15" spans="1:10" s="4" customFormat="1" ht="12.75" customHeight="1" x14ac:dyDescent="0.25">
      <c r="A15" s="225" t="s">
        <v>4</v>
      </c>
      <c r="B15" s="226"/>
      <c r="C15" s="226"/>
      <c r="D15" s="226"/>
      <c r="E15" s="226"/>
      <c r="F15" s="226"/>
      <c r="G15" s="226"/>
      <c r="H15" s="226"/>
      <c r="I15" s="226"/>
      <c r="J15" s="19"/>
    </row>
    <row r="16" spans="1:10" s="4" customFormat="1" ht="18" customHeight="1" x14ac:dyDescent="0.25">
      <c r="A16" s="227"/>
      <c r="B16" s="228"/>
      <c r="C16" s="228"/>
      <c r="D16" s="228"/>
      <c r="E16" s="228"/>
      <c r="F16" s="228"/>
      <c r="G16" s="228"/>
      <c r="H16" s="228"/>
      <c r="I16" s="228"/>
      <c r="J16" s="19"/>
    </row>
    <row r="17" spans="1:10" s="4" customFormat="1" ht="20.25" customHeight="1" x14ac:dyDescent="0.25">
      <c r="A17" s="223" t="s">
        <v>0</v>
      </c>
      <c r="B17" s="229" t="s">
        <v>63</v>
      </c>
      <c r="C17" s="229" t="s">
        <v>64</v>
      </c>
      <c r="D17" s="243" t="s">
        <v>1</v>
      </c>
      <c r="E17" s="244"/>
      <c r="F17" s="229" t="s">
        <v>63</v>
      </c>
      <c r="G17" s="229" t="s">
        <v>64</v>
      </c>
      <c r="H17" s="243" t="s">
        <v>1</v>
      </c>
      <c r="I17" s="244"/>
      <c r="J17" s="19"/>
    </row>
    <row r="18" spans="1:10" ht="35.25" customHeight="1" x14ac:dyDescent="0.3">
      <c r="A18" s="224"/>
      <c r="B18" s="229"/>
      <c r="C18" s="229"/>
      <c r="D18" s="18" t="s">
        <v>2</v>
      </c>
      <c r="E18" s="6" t="s">
        <v>34</v>
      </c>
      <c r="F18" s="229"/>
      <c r="G18" s="229"/>
      <c r="H18" s="18" t="s">
        <v>2</v>
      </c>
      <c r="I18" s="6" t="s">
        <v>34</v>
      </c>
      <c r="J18" s="20"/>
    </row>
    <row r="19" spans="1:10" ht="30" customHeight="1" x14ac:dyDescent="0.3">
      <c r="A19" s="10" t="s">
        <v>44</v>
      </c>
      <c r="B19" s="126">
        <v>5007</v>
      </c>
      <c r="C19" s="126">
        <v>3487</v>
      </c>
      <c r="D19" s="148">
        <f t="shared" ref="D19" si="8">C19/B19*100</f>
        <v>69.642500499300979</v>
      </c>
      <c r="E19" s="149">
        <f t="shared" ref="E19" si="9">C19-B19</f>
        <v>-1520</v>
      </c>
      <c r="F19" s="128">
        <v>2410</v>
      </c>
      <c r="G19" s="128">
        <v>1602</v>
      </c>
      <c r="H19" s="139">
        <f t="shared" ref="H19" si="10">G19/F19*100</f>
        <v>66.473029045643145</v>
      </c>
      <c r="I19" s="146">
        <f t="shared" ref="I19" si="11">G19-F19</f>
        <v>-808</v>
      </c>
      <c r="J19" s="20"/>
    </row>
    <row r="20" spans="1:10" ht="30" customHeight="1" x14ac:dyDescent="0.3">
      <c r="A20" s="1" t="s">
        <v>81</v>
      </c>
      <c r="B20" s="126">
        <v>4673</v>
      </c>
      <c r="C20" s="126">
        <v>2287</v>
      </c>
      <c r="D20" s="148">
        <f t="shared" ref="D20:D21" si="12">C20/B20*100</f>
        <v>48.940723304087307</v>
      </c>
      <c r="E20" s="149">
        <f t="shared" ref="E20:E21" si="13">C20-B20</f>
        <v>-2386</v>
      </c>
      <c r="F20" s="128">
        <v>2134</v>
      </c>
      <c r="G20" s="128">
        <v>942</v>
      </c>
      <c r="H20" s="139">
        <f t="shared" ref="H20:H21" si="14">G20/F20*100</f>
        <v>44.142455482661667</v>
      </c>
      <c r="I20" s="146">
        <f t="shared" ref="I20:I21" si="15">G20-F20</f>
        <v>-1192</v>
      </c>
      <c r="J20" s="20"/>
    </row>
    <row r="21" spans="1:10" ht="30" customHeight="1" x14ac:dyDescent="0.3">
      <c r="A21" s="1" t="s">
        <v>32</v>
      </c>
      <c r="B21" s="126">
        <v>4207</v>
      </c>
      <c r="C21" s="126">
        <v>1247</v>
      </c>
      <c r="D21" s="148">
        <f t="shared" si="12"/>
        <v>29.641074399809842</v>
      </c>
      <c r="E21" s="149">
        <f t="shared" si="13"/>
        <v>-2960</v>
      </c>
      <c r="F21" s="128">
        <v>1944</v>
      </c>
      <c r="G21" s="128">
        <v>423</v>
      </c>
      <c r="H21" s="139">
        <f t="shared" si="14"/>
        <v>21.75925925925926</v>
      </c>
      <c r="I21" s="146">
        <f t="shared" si="15"/>
        <v>-1521</v>
      </c>
      <c r="J21" s="20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topLeftCell="F1" zoomScale="85" zoomScaleNormal="85" zoomScaleSheetLayoutView="85" workbookViewId="0">
      <selection activeCell="V16" sqref="V16"/>
    </sheetView>
  </sheetViews>
  <sheetFormatPr defaultRowHeight="15.75" x14ac:dyDescent="0.25"/>
  <cols>
    <col min="1" max="1" width="24.85546875" style="54" customWidth="1"/>
    <col min="2" max="4" width="8.28515625" style="54" customWidth="1"/>
    <col min="5" max="5" width="8.28515625" style="52" customWidth="1"/>
    <col min="6" max="6" width="8.28515625" style="53" customWidth="1"/>
    <col min="7" max="7" width="8.28515625" style="52" customWidth="1"/>
    <col min="8" max="9" width="8.28515625" style="53" customWidth="1"/>
    <col min="10" max="11" width="8.28515625" style="52" customWidth="1"/>
    <col min="12" max="12" width="8.28515625" style="53" customWidth="1"/>
    <col min="13" max="13" width="8.28515625" style="52" customWidth="1"/>
    <col min="14" max="15" width="9.7109375" style="52" customWidth="1"/>
    <col min="16" max="16" width="7.7109375" style="52" customWidth="1"/>
    <col min="17" max="17" width="7.7109375" style="53" customWidth="1"/>
    <col min="18" max="18" width="8.28515625" style="52" customWidth="1"/>
    <col min="19" max="19" width="7.7109375" style="52" customWidth="1"/>
    <col min="20" max="20" width="7.7109375" style="53" customWidth="1"/>
    <col min="21" max="25" width="7.7109375" style="52" customWidth="1"/>
    <col min="26" max="26" width="7.7109375" style="53" customWidth="1"/>
    <col min="27" max="28" width="7.7109375" style="52" customWidth="1"/>
    <col min="29" max="29" width="7.7109375" style="53" customWidth="1"/>
    <col min="30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8.425781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8.425781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8.425781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8.425781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8.425781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8.425781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8.425781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8.425781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8.425781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8.425781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8.425781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8.425781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8.425781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8.425781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8.425781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8.425781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8.425781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8.425781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8.425781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8.425781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8.425781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8.425781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8.425781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8.425781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8.425781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8.425781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8.425781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8.425781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8.425781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8.425781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8.425781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8.425781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8.425781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8.425781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8.425781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8.425781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8.425781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8.425781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8.425781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8.425781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8.425781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8.425781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8.425781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8.425781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8.425781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8.425781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8.425781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8.425781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8.425781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8.425781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8.425781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8.425781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8.425781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8.425781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8.425781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8.425781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8.425781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8.425781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8.425781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8.425781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8.425781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8.425781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8.425781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18" customHeight="1" x14ac:dyDescent="0.3">
      <c r="B1" s="259" t="s">
        <v>70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95"/>
      <c r="Q1" s="95"/>
      <c r="R1" s="95"/>
      <c r="S1" s="95"/>
    </row>
    <row r="2" spans="1:30" s="45" customFormat="1" ht="40.5" customHeight="1" x14ac:dyDescent="0.3">
      <c r="A2" s="95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95"/>
      <c r="Q2" s="95"/>
      <c r="R2" s="95"/>
      <c r="S2" s="95"/>
      <c r="T2" s="57"/>
      <c r="U2" s="41"/>
      <c r="V2" s="41"/>
      <c r="W2" s="41"/>
      <c r="X2" s="41"/>
      <c r="Y2" s="42"/>
      <c r="Z2" s="56"/>
      <c r="AA2" s="42"/>
      <c r="AC2" s="46"/>
      <c r="AD2" s="112" t="s">
        <v>21</v>
      </c>
    </row>
    <row r="3" spans="1:30" s="45" customFormat="1" ht="11.45" customHeight="1" x14ac:dyDescent="0.25">
      <c r="E3" s="58"/>
      <c r="F3" s="59"/>
      <c r="G3" s="58"/>
      <c r="H3" s="59"/>
      <c r="I3" s="59"/>
      <c r="J3" s="58"/>
      <c r="K3" s="58"/>
      <c r="N3" s="47"/>
      <c r="O3" s="47" t="s">
        <v>7</v>
      </c>
      <c r="S3" s="58"/>
      <c r="T3" s="59"/>
      <c r="U3" s="58"/>
      <c r="V3" s="58"/>
      <c r="W3" s="58"/>
      <c r="X3" s="58"/>
      <c r="Y3" s="58"/>
      <c r="Z3" s="85"/>
      <c r="AA3" s="86"/>
      <c r="AB3" s="86"/>
      <c r="AC3" s="86"/>
      <c r="AD3" s="47" t="s">
        <v>7</v>
      </c>
    </row>
    <row r="4" spans="1:30" s="60" customFormat="1" ht="65.25" customHeight="1" x14ac:dyDescent="0.2">
      <c r="A4" s="256"/>
      <c r="B4" s="247" t="s">
        <v>45</v>
      </c>
      <c r="C4" s="248"/>
      <c r="D4" s="249"/>
      <c r="E4" s="246" t="s">
        <v>19</v>
      </c>
      <c r="F4" s="246"/>
      <c r="G4" s="246"/>
      <c r="H4" s="246" t="s">
        <v>78</v>
      </c>
      <c r="I4" s="246"/>
      <c r="J4" s="246"/>
      <c r="K4" s="246" t="s">
        <v>15</v>
      </c>
      <c r="L4" s="246"/>
      <c r="M4" s="246"/>
      <c r="N4" s="231" t="s">
        <v>83</v>
      </c>
      <c r="O4" s="233"/>
      <c r="P4" s="246" t="s">
        <v>20</v>
      </c>
      <c r="Q4" s="246"/>
      <c r="R4" s="246"/>
      <c r="S4" s="246" t="s">
        <v>10</v>
      </c>
      <c r="T4" s="246"/>
      <c r="U4" s="246"/>
      <c r="V4" s="247" t="s">
        <v>48</v>
      </c>
      <c r="W4" s="248"/>
      <c r="X4" s="249"/>
      <c r="Y4" s="251" t="s">
        <v>17</v>
      </c>
      <c r="Z4" s="251"/>
      <c r="AA4" s="251"/>
      <c r="AB4" s="246" t="s">
        <v>16</v>
      </c>
      <c r="AC4" s="246"/>
      <c r="AD4" s="246"/>
    </row>
    <row r="5" spans="1:30" s="176" customFormat="1" ht="24.75" customHeight="1" x14ac:dyDescent="0.25">
      <c r="A5" s="256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9" customFormat="1" ht="24" customHeight="1" x14ac:dyDescent="0.25">
      <c r="A7" s="117" t="s">
        <v>35</v>
      </c>
      <c r="B7" s="129">
        <f>SUM(B8:B13)</f>
        <v>17076</v>
      </c>
      <c r="C7" s="129">
        <f>SUM(C8:C13)</f>
        <v>12700</v>
      </c>
      <c r="D7" s="185">
        <f>C7/B7*100</f>
        <v>74.373389552588435</v>
      </c>
      <c r="E7" s="129">
        <f>SUM(E8:E13)</f>
        <v>14946</v>
      </c>
      <c r="F7" s="129">
        <f>SUM(F8:F13)</f>
        <v>10017</v>
      </c>
      <c r="G7" s="130">
        <f t="shared" ref="G7:G8" si="0">F7/E7*100</f>
        <v>67.021276595744681</v>
      </c>
      <c r="H7" s="129">
        <f>SUM(H8:H13)</f>
        <v>5504</v>
      </c>
      <c r="I7" s="129">
        <f>SUM(I8:I13)</f>
        <v>5898</v>
      </c>
      <c r="J7" s="130">
        <f t="shared" ref="J7:J8" si="1">I7/H7*100</f>
        <v>107.15843023255813</v>
      </c>
      <c r="K7" s="129">
        <f>SUM(K8:K13)</f>
        <v>1991</v>
      </c>
      <c r="L7" s="129">
        <f>SUM(L8:L13)</f>
        <v>1617</v>
      </c>
      <c r="M7" s="130">
        <f t="shared" ref="M7:M8" si="2">L7/K7*100</f>
        <v>81.215469613259671</v>
      </c>
      <c r="N7" s="133">
        <f>SUM(N8:N13)</f>
        <v>1</v>
      </c>
      <c r="O7" s="133">
        <f>SUM(O8:O13)</f>
        <v>335</v>
      </c>
      <c r="P7" s="129">
        <f>SUM(P8:P13)</f>
        <v>131</v>
      </c>
      <c r="Q7" s="129">
        <f>SUM(Q8:Q13)</f>
        <v>184</v>
      </c>
      <c r="R7" s="130">
        <f t="shared" ref="R7:R12" si="3">Q7/P7*100</f>
        <v>140.45801526717557</v>
      </c>
      <c r="S7" s="129">
        <f>SUM(S8:S13)</f>
        <v>14190</v>
      </c>
      <c r="T7" s="129">
        <f>SUM(T8:T13)</f>
        <v>9369</v>
      </c>
      <c r="U7" s="130">
        <f t="shared" ref="U7:U8" si="4">T7/S7*100</f>
        <v>66.02536997885835</v>
      </c>
      <c r="V7" s="129">
        <f>SUM(V8:V13)</f>
        <v>5007</v>
      </c>
      <c r="W7" s="129">
        <f>SUM(W8:W13)</f>
        <v>3487</v>
      </c>
      <c r="X7" s="185">
        <f>W7/V7*100</f>
        <v>69.642500499300979</v>
      </c>
      <c r="Y7" s="129">
        <f>SUM(Y8:Y13)</f>
        <v>4673</v>
      </c>
      <c r="Z7" s="129">
        <f>SUM(Z8:Z13)</f>
        <v>2287</v>
      </c>
      <c r="AA7" s="130">
        <f t="shared" ref="AA7:AA8" si="5">Z7/Y7*100</f>
        <v>48.940723304087307</v>
      </c>
      <c r="AB7" s="129">
        <f>SUM(AB8:AB13)</f>
        <v>4207</v>
      </c>
      <c r="AC7" s="129">
        <f>SUM(AC8:AC13)</f>
        <v>1247</v>
      </c>
      <c r="AD7" s="130">
        <f t="shared" ref="AD7:AD8" si="6">AC7/AB7*100</f>
        <v>29.641074399809842</v>
      </c>
    </row>
    <row r="8" spans="1:30" ht="48" customHeight="1" x14ac:dyDescent="0.25">
      <c r="A8" s="186" t="s">
        <v>51</v>
      </c>
      <c r="B8" s="141">
        <v>6816</v>
      </c>
      <c r="C8" s="141">
        <v>4397</v>
      </c>
      <c r="D8" s="185">
        <f t="shared" ref="D8" si="7">C8/B8*100</f>
        <v>64.5099765258216</v>
      </c>
      <c r="E8" s="141">
        <v>5922</v>
      </c>
      <c r="F8" s="127">
        <v>3438</v>
      </c>
      <c r="G8" s="130">
        <f t="shared" si="0"/>
        <v>58.054711246200611</v>
      </c>
      <c r="H8" s="141">
        <v>1579</v>
      </c>
      <c r="I8" s="127">
        <v>1693</v>
      </c>
      <c r="J8" s="130">
        <f t="shared" si="1"/>
        <v>107.21975934135529</v>
      </c>
      <c r="K8" s="141">
        <v>535</v>
      </c>
      <c r="L8" s="127">
        <v>388</v>
      </c>
      <c r="M8" s="130">
        <f t="shared" si="2"/>
        <v>72.523364485981318</v>
      </c>
      <c r="N8" s="212">
        <v>0</v>
      </c>
      <c r="O8" s="127">
        <v>146</v>
      </c>
      <c r="P8" s="141">
        <v>50</v>
      </c>
      <c r="Q8" s="127">
        <v>98</v>
      </c>
      <c r="R8" s="130">
        <f t="shared" si="3"/>
        <v>196</v>
      </c>
      <c r="S8" s="143">
        <v>5488</v>
      </c>
      <c r="T8" s="127">
        <v>3098</v>
      </c>
      <c r="U8" s="130">
        <f t="shared" si="4"/>
        <v>56.45043731778425</v>
      </c>
      <c r="V8" s="141">
        <v>2054</v>
      </c>
      <c r="W8" s="141">
        <v>1221</v>
      </c>
      <c r="X8" s="185">
        <f t="shared" ref="X8" si="8">W8/V8*100</f>
        <v>59.444985394352479</v>
      </c>
      <c r="Y8" s="141">
        <v>1931</v>
      </c>
      <c r="Z8" s="127">
        <v>737</v>
      </c>
      <c r="AA8" s="130">
        <f t="shared" si="5"/>
        <v>38.166752977731747</v>
      </c>
      <c r="AB8" s="141">
        <v>1745</v>
      </c>
      <c r="AC8" s="127">
        <v>438</v>
      </c>
      <c r="AD8" s="130">
        <f t="shared" si="6"/>
        <v>25.100286532951287</v>
      </c>
    </row>
    <row r="9" spans="1:30" ht="48" customHeight="1" x14ac:dyDescent="0.25">
      <c r="A9" s="186" t="s">
        <v>50</v>
      </c>
      <c r="B9" s="141">
        <v>607</v>
      </c>
      <c r="C9" s="141">
        <v>427</v>
      </c>
      <c r="D9" s="185">
        <f>C9/B9*100</f>
        <v>70.345963756177923</v>
      </c>
      <c r="E9" s="141">
        <v>524</v>
      </c>
      <c r="F9" s="127">
        <v>345</v>
      </c>
      <c r="G9" s="130">
        <f>F9/E9*100</f>
        <v>65.839694656488547</v>
      </c>
      <c r="H9" s="141">
        <v>278</v>
      </c>
      <c r="I9" s="127">
        <v>221</v>
      </c>
      <c r="J9" s="130">
        <f>I9/H9*100</f>
        <v>79.496402877697847</v>
      </c>
      <c r="K9" s="141">
        <v>135</v>
      </c>
      <c r="L9" s="127">
        <v>96</v>
      </c>
      <c r="M9" s="130">
        <f>L9/K9*100</f>
        <v>71.111111111111114</v>
      </c>
      <c r="N9" s="212">
        <v>0</v>
      </c>
      <c r="O9" s="127">
        <v>8</v>
      </c>
      <c r="P9" s="141">
        <v>0</v>
      </c>
      <c r="Q9" s="127">
        <v>0</v>
      </c>
      <c r="R9" s="130" t="s">
        <v>42</v>
      </c>
      <c r="S9" s="143">
        <v>481</v>
      </c>
      <c r="T9" s="127">
        <v>340</v>
      </c>
      <c r="U9" s="130">
        <f>T9/S9*100</f>
        <v>70.686070686070693</v>
      </c>
      <c r="V9" s="141">
        <v>193</v>
      </c>
      <c r="W9" s="141">
        <v>140</v>
      </c>
      <c r="X9" s="185">
        <f>W9/V9*100</f>
        <v>72.538860103626945</v>
      </c>
      <c r="Y9" s="141">
        <v>183</v>
      </c>
      <c r="Z9" s="127">
        <v>105</v>
      </c>
      <c r="AA9" s="130">
        <f>Z9/Y9*100</f>
        <v>57.377049180327866</v>
      </c>
      <c r="AB9" s="141">
        <v>176</v>
      </c>
      <c r="AC9" s="127">
        <v>60</v>
      </c>
      <c r="AD9" s="130">
        <f>AC9/AB9*100</f>
        <v>34.090909090909086</v>
      </c>
    </row>
    <row r="10" spans="1:30" ht="48" customHeight="1" x14ac:dyDescent="0.25">
      <c r="A10" s="186" t="s">
        <v>54</v>
      </c>
      <c r="B10" s="141">
        <v>1126</v>
      </c>
      <c r="C10" s="141">
        <v>965</v>
      </c>
      <c r="D10" s="185">
        <f>C10/B10*100</f>
        <v>85.701598579040848</v>
      </c>
      <c r="E10" s="141">
        <v>1020</v>
      </c>
      <c r="F10" s="127">
        <v>767</v>
      </c>
      <c r="G10" s="130">
        <f>F10/E10*100</f>
        <v>75.196078431372541</v>
      </c>
      <c r="H10" s="141">
        <v>416</v>
      </c>
      <c r="I10" s="127">
        <v>437</v>
      </c>
      <c r="J10" s="130">
        <f>I10/H10*100</f>
        <v>105.04807692307692</v>
      </c>
      <c r="K10" s="141">
        <v>180</v>
      </c>
      <c r="L10" s="127">
        <v>124</v>
      </c>
      <c r="M10" s="130">
        <f>L10/K10*100</f>
        <v>68.888888888888886</v>
      </c>
      <c r="N10" s="212">
        <v>0</v>
      </c>
      <c r="O10" s="127">
        <v>22</v>
      </c>
      <c r="P10" s="141">
        <v>0</v>
      </c>
      <c r="Q10" s="127">
        <v>15</v>
      </c>
      <c r="R10" s="130" t="s">
        <v>42</v>
      </c>
      <c r="S10" s="143">
        <v>984</v>
      </c>
      <c r="T10" s="127">
        <v>725</v>
      </c>
      <c r="U10" s="130">
        <f>T10/S10*100</f>
        <v>73.678861788617894</v>
      </c>
      <c r="V10" s="141">
        <v>334</v>
      </c>
      <c r="W10" s="141">
        <v>370</v>
      </c>
      <c r="X10" s="185">
        <f>W10/V10*100</f>
        <v>110.77844311377245</v>
      </c>
      <c r="Y10" s="141">
        <v>308</v>
      </c>
      <c r="Z10" s="127">
        <v>253</v>
      </c>
      <c r="AA10" s="130">
        <f>Z10/Y10*100</f>
        <v>82.142857142857139</v>
      </c>
      <c r="AB10" s="141">
        <v>290</v>
      </c>
      <c r="AC10" s="127">
        <v>94</v>
      </c>
      <c r="AD10" s="130">
        <f>AC10/AB10*100</f>
        <v>32.41379310344827</v>
      </c>
    </row>
    <row r="11" spans="1:30" ht="48" customHeight="1" x14ac:dyDescent="0.25">
      <c r="A11" s="186" t="s">
        <v>55</v>
      </c>
      <c r="B11" s="141">
        <v>1639</v>
      </c>
      <c r="C11" s="141">
        <v>1154</v>
      </c>
      <c r="D11" s="185">
        <f>C11/B11*100</f>
        <v>70.408785845027452</v>
      </c>
      <c r="E11" s="141">
        <v>1350</v>
      </c>
      <c r="F11" s="127">
        <v>885</v>
      </c>
      <c r="G11" s="130">
        <f>F11/E11*100</f>
        <v>65.555555555555557</v>
      </c>
      <c r="H11" s="141">
        <v>622</v>
      </c>
      <c r="I11" s="127">
        <v>644</v>
      </c>
      <c r="J11" s="130">
        <f>I11/H11*100</f>
        <v>103.53697749196142</v>
      </c>
      <c r="K11" s="141">
        <v>239</v>
      </c>
      <c r="L11" s="127">
        <v>218</v>
      </c>
      <c r="M11" s="130">
        <f>L11/K11*100</f>
        <v>91.213389121338921</v>
      </c>
      <c r="N11" s="212">
        <v>1</v>
      </c>
      <c r="O11" s="127">
        <v>34</v>
      </c>
      <c r="P11" s="141">
        <v>5</v>
      </c>
      <c r="Q11" s="127">
        <v>0</v>
      </c>
      <c r="R11" s="130">
        <f t="shared" si="3"/>
        <v>0</v>
      </c>
      <c r="S11" s="143">
        <v>1301</v>
      </c>
      <c r="T11" s="127">
        <v>836</v>
      </c>
      <c r="U11" s="130">
        <f>T11/S11*100</f>
        <v>64.258262874711761</v>
      </c>
      <c r="V11" s="141">
        <v>489</v>
      </c>
      <c r="W11" s="141">
        <v>322</v>
      </c>
      <c r="X11" s="185">
        <f>W11/V11*100</f>
        <v>65.848670756646214</v>
      </c>
      <c r="Y11" s="141">
        <v>406</v>
      </c>
      <c r="Z11" s="127">
        <v>192</v>
      </c>
      <c r="AA11" s="130">
        <f>Z11/Y11*100</f>
        <v>47.290640394088669</v>
      </c>
      <c r="AB11" s="141">
        <v>373</v>
      </c>
      <c r="AC11" s="127">
        <v>106</v>
      </c>
      <c r="AD11" s="130">
        <f>AC11/AB11*100</f>
        <v>28.418230563002684</v>
      </c>
    </row>
    <row r="12" spans="1:30" ht="48" customHeight="1" x14ac:dyDescent="0.25">
      <c r="A12" s="186" t="s">
        <v>52</v>
      </c>
      <c r="B12" s="141">
        <v>4121</v>
      </c>
      <c r="C12" s="141">
        <v>3497</v>
      </c>
      <c r="D12" s="185">
        <f>C12/B12*100</f>
        <v>84.858044164037864</v>
      </c>
      <c r="E12" s="141">
        <v>3659</v>
      </c>
      <c r="F12" s="127">
        <v>2767</v>
      </c>
      <c r="G12" s="130">
        <f>F12/E12*100</f>
        <v>75.621754577753492</v>
      </c>
      <c r="H12" s="141">
        <v>1689</v>
      </c>
      <c r="I12" s="127">
        <v>1815</v>
      </c>
      <c r="J12" s="130">
        <f>I12/H12*100</f>
        <v>107.46003552397869</v>
      </c>
      <c r="K12" s="141">
        <v>620</v>
      </c>
      <c r="L12" s="127">
        <v>495</v>
      </c>
      <c r="M12" s="130">
        <f>L12/K12*100</f>
        <v>79.838709677419345</v>
      </c>
      <c r="N12" s="212">
        <v>0</v>
      </c>
      <c r="O12" s="127">
        <v>64</v>
      </c>
      <c r="P12" s="141">
        <v>72</v>
      </c>
      <c r="Q12" s="127">
        <v>42</v>
      </c>
      <c r="R12" s="130">
        <f t="shared" si="3"/>
        <v>58.333333333333336</v>
      </c>
      <c r="S12" s="143">
        <v>3524</v>
      </c>
      <c r="T12" s="127">
        <v>2651</v>
      </c>
      <c r="U12" s="130">
        <f>T12/S12*100</f>
        <v>75.227014755959146</v>
      </c>
      <c r="V12" s="141">
        <v>1102</v>
      </c>
      <c r="W12" s="141">
        <v>880</v>
      </c>
      <c r="X12" s="185">
        <f>W12/V12*100</f>
        <v>79.854809437386564</v>
      </c>
      <c r="Y12" s="141">
        <v>1045</v>
      </c>
      <c r="Z12" s="127">
        <v>546</v>
      </c>
      <c r="AA12" s="130">
        <f>Z12/Y12*100</f>
        <v>52.248803827751203</v>
      </c>
      <c r="AB12" s="141">
        <v>921</v>
      </c>
      <c r="AC12" s="127">
        <v>307</v>
      </c>
      <c r="AD12" s="130">
        <f>AC12/AB12*100</f>
        <v>33.333333333333329</v>
      </c>
    </row>
    <row r="13" spans="1:30" ht="48" customHeight="1" x14ac:dyDescent="0.25">
      <c r="A13" s="186" t="s">
        <v>53</v>
      </c>
      <c r="B13" s="141">
        <v>2767</v>
      </c>
      <c r="C13" s="141">
        <v>2260</v>
      </c>
      <c r="D13" s="185">
        <f>C13/B13*100</f>
        <v>81.67690639681966</v>
      </c>
      <c r="E13" s="141">
        <v>2471</v>
      </c>
      <c r="F13" s="127">
        <v>1815</v>
      </c>
      <c r="G13" s="130">
        <f>F13/E13*100</f>
        <v>73.452043707001209</v>
      </c>
      <c r="H13" s="141">
        <v>920</v>
      </c>
      <c r="I13" s="127">
        <v>1088</v>
      </c>
      <c r="J13" s="130">
        <f>I13/H13*100</f>
        <v>118.26086956521739</v>
      </c>
      <c r="K13" s="141">
        <v>282</v>
      </c>
      <c r="L13" s="127">
        <v>296</v>
      </c>
      <c r="M13" s="130">
        <f>L13/K13*100</f>
        <v>104.9645390070922</v>
      </c>
      <c r="N13" s="212">
        <v>0</v>
      </c>
      <c r="O13" s="127">
        <v>61</v>
      </c>
      <c r="P13" s="141">
        <v>4</v>
      </c>
      <c r="Q13" s="127">
        <v>29</v>
      </c>
      <c r="R13" s="130" t="s">
        <v>86</v>
      </c>
      <c r="S13" s="143">
        <v>2412</v>
      </c>
      <c r="T13" s="127">
        <v>1719</v>
      </c>
      <c r="U13" s="130">
        <f>T13/S13*100</f>
        <v>71.268656716417908</v>
      </c>
      <c r="V13" s="141">
        <v>835</v>
      </c>
      <c r="W13" s="141">
        <v>554</v>
      </c>
      <c r="X13" s="185">
        <f>W13/V13*100</f>
        <v>66.34730538922156</v>
      </c>
      <c r="Y13" s="141">
        <v>800</v>
      </c>
      <c r="Z13" s="127">
        <v>454</v>
      </c>
      <c r="AA13" s="130">
        <f>Z13/Y13*100</f>
        <v>56.75</v>
      </c>
      <c r="AB13" s="141">
        <v>702</v>
      </c>
      <c r="AC13" s="127">
        <v>242</v>
      </c>
      <c r="AD13" s="130">
        <f>AC13/AB13*100</f>
        <v>34.472934472934476</v>
      </c>
    </row>
    <row r="14" spans="1:30" x14ac:dyDescent="0.25">
      <c r="AC14" s="209"/>
    </row>
  </sheetData>
  <mergeCells count="12">
    <mergeCell ref="B1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E1" zoomScale="85" zoomScaleNormal="85" zoomScaleSheetLayoutView="85" workbookViewId="0">
      <selection activeCell="Q22" sqref="Q22"/>
    </sheetView>
  </sheetViews>
  <sheetFormatPr defaultRowHeight="15.75" x14ac:dyDescent="0.25"/>
  <cols>
    <col min="1" max="1" width="27.5703125" style="54" customWidth="1"/>
    <col min="2" max="4" width="8.28515625" style="54" customWidth="1"/>
    <col min="5" max="13" width="8.28515625" style="52" customWidth="1"/>
    <col min="14" max="14" width="9" style="52" customWidth="1"/>
    <col min="15" max="15" width="8.5703125" style="52" customWidth="1"/>
    <col min="16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9.285156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9.285156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9.285156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9.285156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9.285156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9.285156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9.285156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9.285156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9.285156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9.285156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9.285156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9.285156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9.285156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9.285156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9.285156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9.285156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9.285156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9.285156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9.285156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9.285156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9.285156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9.285156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9.285156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9.285156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9.285156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9.285156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9.285156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9.285156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9.285156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9.285156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9.285156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9.285156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9.285156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9.285156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9.285156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9.285156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9.285156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9.285156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9.285156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9.285156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9.285156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9.285156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9.285156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9.285156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9.285156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9.285156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9.285156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9.285156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9.285156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9.285156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9.285156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9.285156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9.285156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9.285156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9.285156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9.285156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9.285156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9.285156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9.285156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9.285156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9.285156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9.285156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9.285156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6" customHeight="1" x14ac:dyDescent="0.25"/>
    <row r="2" spans="1:30" s="45" customFormat="1" ht="35.25" customHeight="1" x14ac:dyDescent="0.3">
      <c r="A2" s="95"/>
      <c r="B2" s="259" t="s">
        <v>71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95"/>
      <c r="Q2" s="95"/>
      <c r="R2" s="95"/>
      <c r="S2" s="41"/>
      <c r="T2" s="41"/>
      <c r="U2" s="41"/>
      <c r="V2" s="41"/>
      <c r="W2" s="41"/>
      <c r="X2" s="41"/>
      <c r="Y2" s="42"/>
      <c r="Z2" s="42"/>
      <c r="AA2" s="42"/>
      <c r="AD2" s="114" t="s">
        <v>21</v>
      </c>
    </row>
    <row r="3" spans="1:30" s="45" customFormat="1" ht="11.45" customHeight="1" x14ac:dyDescent="0.25">
      <c r="E3" s="58"/>
      <c r="F3" s="58"/>
      <c r="G3" s="58"/>
      <c r="H3" s="58"/>
      <c r="I3" s="58"/>
      <c r="J3" s="58"/>
      <c r="K3" s="58"/>
      <c r="N3" s="47"/>
      <c r="O3" s="47" t="s">
        <v>7</v>
      </c>
      <c r="P3" s="58"/>
      <c r="Q3" s="58"/>
      <c r="S3" s="58"/>
      <c r="T3" s="58"/>
      <c r="U3" s="58"/>
      <c r="V3" s="58"/>
      <c r="W3" s="58"/>
      <c r="X3" s="58"/>
      <c r="Y3" s="58"/>
      <c r="Z3" s="115"/>
      <c r="AA3" s="86"/>
      <c r="AD3" s="47" t="s">
        <v>7</v>
      </c>
    </row>
    <row r="4" spans="1:30" s="60" customFormat="1" ht="63.75" customHeight="1" x14ac:dyDescent="0.2">
      <c r="A4" s="256"/>
      <c r="B4" s="247" t="s">
        <v>49</v>
      </c>
      <c r="C4" s="248"/>
      <c r="D4" s="249"/>
      <c r="E4" s="246" t="s">
        <v>19</v>
      </c>
      <c r="F4" s="246"/>
      <c r="G4" s="246"/>
      <c r="H4" s="246" t="s">
        <v>78</v>
      </c>
      <c r="I4" s="246"/>
      <c r="J4" s="246"/>
      <c r="K4" s="246" t="s">
        <v>15</v>
      </c>
      <c r="L4" s="246"/>
      <c r="M4" s="246"/>
      <c r="N4" s="231" t="s">
        <v>83</v>
      </c>
      <c r="O4" s="233"/>
      <c r="P4" s="246" t="s">
        <v>20</v>
      </c>
      <c r="Q4" s="246"/>
      <c r="R4" s="246"/>
      <c r="S4" s="246" t="s">
        <v>10</v>
      </c>
      <c r="T4" s="246"/>
      <c r="U4" s="246"/>
      <c r="V4" s="247" t="s">
        <v>48</v>
      </c>
      <c r="W4" s="248"/>
      <c r="X4" s="249"/>
      <c r="Y4" s="251" t="s">
        <v>17</v>
      </c>
      <c r="Z4" s="251"/>
      <c r="AA4" s="251"/>
      <c r="AB4" s="246" t="s">
        <v>16</v>
      </c>
      <c r="AC4" s="246"/>
      <c r="AD4" s="246"/>
    </row>
    <row r="5" spans="1:30" s="48" customFormat="1" ht="26.25" customHeight="1" x14ac:dyDescent="0.2">
      <c r="A5" s="256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9" customFormat="1" ht="24" customHeight="1" x14ac:dyDescent="0.25">
      <c r="A7" s="117" t="s">
        <v>35</v>
      </c>
      <c r="B7" s="129">
        <f>SUM(B8:B13)</f>
        <v>9522</v>
      </c>
      <c r="C7" s="129">
        <f>SUM(C8:C13)</f>
        <v>5427</v>
      </c>
      <c r="D7" s="185">
        <f>C7/B7*100</f>
        <v>56.994328922495271</v>
      </c>
      <c r="E7" s="129">
        <f>SUM(E8:E13)</f>
        <v>7512</v>
      </c>
      <c r="F7" s="129">
        <f>SUM(F8:F13)</f>
        <v>3630</v>
      </c>
      <c r="G7" s="130">
        <f t="shared" ref="G7:G8" si="0">F7/E7*100</f>
        <v>48.322683706070286</v>
      </c>
      <c r="H7" s="129">
        <f>SUM(H8:H13)</f>
        <v>3640</v>
      </c>
      <c r="I7" s="129">
        <f>SUM(I8:I13)</f>
        <v>2469</v>
      </c>
      <c r="J7" s="130">
        <f t="shared" ref="J7:J8" si="1">I7/H7*100</f>
        <v>67.829670329670336</v>
      </c>
      <c r="K7" s="129">
        <f>SUM(K8:K13)</f>
        <v>1159</v>
      </c>
      <c r="L7" s="129">
        <f>SUM(L8:L13)</f>
        <v>451</v>
      </c>
      <c r="M7" s="130">
        <f t="shared" ref="M7:M8" si="2">L7/K7*100</f>
        <v>38.912855910267474</v>
      </c>
      <c r="N7" s="133">
        <f>SUM(N8:N13)</f>
        <v>15</v>
      </c>
      <c r="O7" s="133">
        <f>SUM(O8:O13)</f>
        <v>138</v>
      </c>
      <c r="P7" s="129">
        <f>SUM(P8:P13)</f>
        <v>100</v>
      </c>
      <c r="Q7" s="129">
        <f>SUM(Q8:Q13)</f>
        <v>44</v>
      </c>
      <c r="R7" s="130">
        <f t="shared" ref="R7:R10" si="3">Q7/P7*100</f>
        <v>44</v>
      </c>
      <c r="S7" s="129">
        <f>SUM(S8:S13)</f>
        <v>7151</v>
      </c>
      <c r="T7" s="129">
        <f>SUM(T8:T13)</f>
        <v>3347</v>
      </c>
      <c r="U7" s="130">
        <f t="shared" ref="U7:U8" si="4">T7/S7*100</f>
        <v>46.804642707313668</v>
      </c>
      <c r="V7" s="129">
        <f>SUM(V8:V13)</f>
        <v>2410</v>
      </c>
      <c r="W7" s="129">
        <f>SUM(W8:W13)</f>
        <v>1602</v>
      </c>
      <c r="X7" s="185">
        <f>W7/V7*100</f>
        <v>66.473029045643145</v>
      </c>
      <c r="Y7" s="129">
        <f>SUM(Y8:Y13)</f>
        <v>2134</v>
      </c>
      <c r="Z7" s="129">
        <f>SUM(Z8:Z13)</f>
        <v>942</v>
      </c>
      <c r="AA7" s="130">
        <f t="shared" ref="AA7:AA8" si="5">Z7/Y7*100</f>
        <v>44.142455482661667</v>
      </c>
      <c r="AB7" s="129">
        <f>SUM(AB8:AB13)</f>
        <v>1944</v>
      </c>
      <c r="AC7" s="129">
        <f>SUM(AC8:AC13)</f>
        <v>423</v>
      </c>
      <c r="AD7" s="130">
        <f t="shared" ref="AD7:AD8" si="6">AC7/AB7*100</f>
        <v>21.75925925925926</v>
      </c>
    </row>
    <row r="8" spans="1:30" ht="48" customHeight="1" x14ac:dyDescent="0.25">
      <c r="A8" s="186" t="s">
        <v>51</v>
      </c>
      <c r="B8" s="150">
        <v>3506</v>
      </c>
      <c r="C8" s="196">
        <v>1704</v>
      </c>
      <c r="D8" s="185">
        <f t="shared" ref="D8" si="7">C8/B8*100</f>
        <v>48.602395892755283</v>
      </c>
      <c r="E8" s="131">
        <v>2751</v>
      </c>
      <c r="F8" s="131">
        <v>1090</v>
      </c>
      <c r="G8" s="130">
        <f t="shared" si="0"/>
        <v>39.621955652490001</v>
      </c>
      <c r="H8" s="151">
        <v>1054</v>
      </c>
      <c r="I8" s="197">
        <v>693</v>
      </c>
      <c r="J8" s="130">
        <f t="shared" si="1"/>
        <v>65.749525616698293</v>
      </c>
      <c r="K8" s="131">
        <v>256</v>
      </c>
      <c r="L8" s="131">
        <v>100</v>
      </c>
      <c r="M8" s="130">
        <f t="shared" si="2"/>
        <v>39.0625</v>
      </c>
      <c r="N8" s="212">
        <v>0</v>
      </c>
      <c r="O8" s="131">
        <v>43</v>
      </c>
      <c r="P8" s="131">
        <v>28</v>
      </c>
      <c r="Q8" s="131">
        <v>10</v>
      </c>
      <c r="R8" s="130">
        <f t="shared" si="3"/>
        <v>35.714285714285715</v>
      </c>
      <c r="S8" s="152">
        <v>2555</v>
      </c>
      <c r="T8" s="198">
        <v>964</v>
      </c>
      <c r="U8" s="130">
        <f t="shared" si="4"/>
        <v>37.729941291585128</v>
      </c>
      <c r="V8" s="153">
        <v>848</v>
      </c>
      <c r="W8" s="199">
        <v>491</v>
      </c>
      <c r="X8" s="185">
        <f t="shared" ref="X8" si="8">W8/V8*100</f>
        <v>57.90094339622641</v>
      </c>
      <c r="Y8" s="141">
        <v>757</v>
      </c>
      <c r="Z8" s="127">
        <v>233</v>
      </c>
      <c r="AA8" s="130">
        <f t="shared" si="5"/>
        <v>30.779392338177015</v>
      </c>
      <c r="AB8" s="143">
        <v>657</v>
      </c>
      <c r="AC8" s="127">
        <v>115</v>
      </c>
      <c r="AD8" s="130">
        <f t="shared" si="6"/>
        <v>17.50380517503805</v>
      </c>
    </row>
    <row r="9" spans="1:30" ht="48" customHeight="1" x14ac:dyDescent="0.25">
      <c r="A9" s="186" t="s">
        <v>50</v>
      </c>
      <c r="B9" s="150">
        <v>336</v>
      </c>
      <c r="C9" s="196">
        <v>281</v>
      </c>
      <c r="D9" s="185">
        <f>C9/B9*100</f>
        <v>83.63095238095238</v>
      </c>
      <c r="E9" s="131">
        <v>296</v>
      </c>
      <c r="F9" s="131">
        <v>241</v>
      </c>
      <c r="G9" s="130">
        <f>F9/E9*100</f>
        <v>81.418918918918919</v>
      </c>
      <c r="H9" s="151">
        <v>108</v>
      </c>
      <c r="I9" s="197">
        <v>99</v>
      </c>
      <c r="J9" s="130">
        <f>I9/H9*100</f>
        <v>91.666666666666657</v>
      </c>
      <c r="K9" s="131">
        <v>84</v>
      </c>
      <c r="L9" s="131">
        <v>64</v>
      </c>
      <c r="M9" s="130">
        <f>L9/K9*100</f>
        <v>76.19047619047619</v>
      </c>
      <c r="N9" s="212">
        <v>0</v>
      </c>
      <c r="O9" s="131">
        <v>0</v>
      </c>
      <c r="P9" s="131">
        <v>0</v>
      </c>
      <c r="Q9" s="131">
        <v>0</v>
      </c>
      <c r="R9" s="130" t="s">
        <v>42</v>
      </c>
      <c r="S9" s="152">
        <v>278</v>
      </c>
      <c r="T9" s="198">
        <v>237</v>
      </c>
      <c r="U9" s="130">
        <f>T9/S9*100</f>
        <v>85.251798561151077</v>
      </c>
      <c r="V9" s="153">
        <v>132</v>
      </c>
      <c r="W9" s="199">
        <v>114</v>
      </c>
      <c r="X9" s="185">
        <f>W9/V9*100</f>
        <v>86.36363636363636</v>
      </c>
      <c r="Y9" s="141">
        <v>126</v>
      </c>
      <c r="Z9" s="127">
        <v>104</v>
      </c>
      <c r="AA9" s="130">
        <f>Z9/Y9*100</f>
        <v>82.539682539682531</v>
      </c>
      <c r="AB9" s="144">
        <v>122</v>
      </c>
      <c r="AC9" s="127">
        <v>46</v>
      </c>
      <c r="AD9" s="130">
        <f>AC9/AB9*100</f>
        <v>37.704918032786885</v>
      </c>
    </row>
    <row r="10" spans="1:30" ht="48" customHeight="1" x14ac:dyDescent="0.25">
      <c r="A10" s="186" t="s">
        <v>54</v>
      </c>
      <c r="B10" s="150">
        <v>546</v>
      </c>
      <c r="C10" s="196">
        <v>370</v>
      </c>
      <c r="D10" s="185">
        <f t="shared" ref="D10:D11" si="9">C10/B10*100</f>
        <v>67.765567765567766</v>
      </c>
      <c r="E10" s="131">
        <v>472</v>
      </c>
      <c r="F10" s="131">
        <v>271</v>
      </c>
      <c r="G10" s="130">
        <f t="shared" ref="G10:G11" si="10">F10/E10*100</f>
        <v>57.415254237288138</v>
      </c>
      <c r="H10" s="151">
        <v>178</v>
      </c>
      <c r="I10" s="197">
        <v>113</v>
      </c>
      <c r="J10" s="130">
        <f t="shared" ref="J10:J11" si="11">I10/H10*100</f>
        <v>63.483146067415731</v>
      </c>
      <c r="K10" s="131">
        <v>126</v>
      </c>
      <c r="L10" s="131">
        <v>41</v>
      </c>
      <c r="M10" s="130">
        <f t="shared" ref="M10:M11" si="12">L10/K10*100</f>
        <v>32.539682539682538</v>
      </c>
      <c r="N10" s="212">
        <v>0</v>
      </c>
      <c r="O10" s="131">
        <v>3</v>
      </c>
      <c r="P10" s="131">
        <v>2</v>
      </c>
      <c r="Q10" s="131">
        <v>2</v>
      </c>
      <c r="R10" s="130">
        <f t="shared" si="3"/>
        <v>100</v>
      </c>
      <c r="S10" s="152">
        <v>450</v>
      </c>
      <c r="T10" s="198">
        <v>252</v>
      </c>
      <c r="U10" s="130">
        <f t="shared" ref="U10:U11" si="13">T10/S10*100</f>
        <v>56.000000000000007</v>
      </c>
      <c r="V10" s="153">
        <v>180</v>
      </c>
      <c r="W10" s="199">
        <v>137</v>
      </c>
      <c r="X10" s="185">
        <f t="shared" ref="X10:X11" si="14">W10/V10*100</f>
        <v>76.111111111111114</v>
      </c>
      <c r="Y10" s="141">
        <v>152</v>
      </c>
      <c r="Z10" s="127">
        <v>99</v>
      </c>
      <c r="AA10" s="130">
        <f t="shared" ref="AA10:AA11" si="15">Z10/Y10*100</f>
        <v>65.131578947368425</v>
      </c>
      <c r="AB10" s="144">
        <v>147</v>
      </c>
      <c r="AC10" s="127">
        <v>36</v>
      </c>
      <c r="AD10" s="130">
        <f t="shared" ref="AD10:AD11" si="16">AC10/AB10*100</f>
        <v>24.489795918367346</v>
      </c>
    </row>
    <row r="11" spans="1:30" ht="48" customHeight="1" x14ac:dyDescent="0.25">
      <c r="A11" s="186" t="s">
        <v>55</v>
      </c>
      <c r="B11" s="150">
        <v>989</v>
      </c>
      <c r="C11" s="196">
        <v>460</v>
      </c>
      <c r="D11" s="185">
        <f t="shared" si="9"/>
        <v>46.511627906976742</v>
      </c>
      <c r="E11" s="131">
        <v>728</v>
      </c>
      <c r="F11" s="131">
        <v>306</v>
      </c>
      <c r="G11" s="130">
        <f t="shared" si="10"/>
        <v>42.032967032967036</v>
      </c>
      <c r="H11" s="151">
        <v>380</v>
      </c>
      <c r="I11" s="197">
        <v>216</v>
      </c>
      <c r="J11" s="130">
        <f t="shared" si="11"/>
        <v>56.84210526315789</v>
      </c>
      <c r="K11" s="131">
        <v>125</v>
      </c>
      <c r="L11" s="131">
        <v>51</v>
      </c>
      <c r="M11" s="130">
        <f t="shared" si="12"/>
        <v>40.799999999999997</v>
      </c>
      <c r="N11" s="212">
        <v>0</v>
      </c>
      <c r="O11" s="131">
        <v>4</v>
      </c>
      <c r="P11" s="131">
        <v>0</v>
      </c>
      <c r="Q11" s="131">
        <v>0</v>
      </c>
      <c r="R11" s="130" t="s">
        <v>42</v>
      </c>
      <c r="S11" s="152">
        <v>696</v>
      </c>
      <c r="T11" s="198">
        <v>267</v>
      </c>
      <c r="U11" s="130">
        <f t="shared" si="13"/>
        <v>38.362068965517246</v>
      </c>
      <c r="V11" s="153">
        <v>290</v>
      </c>
      <c r="W11" s="199">
        <v>162</v>
      </c>
      <c r="X11" s="185">
        <f t="shared" si="14"/>
        <v>55.862068965517238</v>
      </c>
      <c r="Y11" s="141">
        <v>237</v>
      </c>
      <c r="Z11" s="127">
        <v>88</v>
      </c>
      <c r="AA11" s="130">
        <f t="shared" si="15"/>
        <v>37.130801687763714</v>
      </c>
      <c r="AB11" s="143">
        <v>226</v>
      </c>
      <c r="AC11" s="127">
        <v>36</v>
      </c>
      <c r="AD11" s="130">
        <f t="shared" si="16"/>
        <v>15.929203539823009</v>
      </c>
    </row>
    <row r="12" spans="1:30" ht="48" customHeight="1" x14ac:dyDescent="0.25">
      <c r="A12" s="186" t="s">
        <v>52</v>
      </c>
      <c r="B12" s="150">
        <v>2271</v>
      </c>
      <c r="C12" s="196">
        <v>1627</v>
      </c>
      <c r="D12" s="185">
        <f>C12/B12*100</f>
        <v>71.642448260678123</v>
      </c>
      <c r="E12" s="131">
        <v>1698</v>
      </c>
      <c r="F12" s="131">
        <v>1034</v>
      </c>
      <c r="G12" s="130">
        <f>F12/E12*100</f>
        <v>60.895170789163721</v>
      </c>
      <c r="H12" s="151">
        <v>1045</v>
      </c>
      <c r="I12" s="197">
        <v>853</v>
      </c>
      <c r="J12" s="130">
        <f>I12/H12*100</f>
        <v>81.626794258373209</v>
      </c>
      <c r="K12" s="131">
        <v>216</v>
      </c>
      <c r="L12" s="131">
        <v>112</v>
      </c>
      <c r="M12" s="130">
        <f>L12/K12*100</f>
        <v>51.851851851851848</v>
      </c>
      <c r="N12" s="212">
        <v>0</v>
      </c>
      <c r="O12" s="131">
        <v>48</v>
      </c>
      <c r="P12" s="131">
        <v>55</v>
      </c>
      <c r="Q12" s="131">
        <v>20</v>
      </c>
      <c r="R12" s="130">
        <f t="shared" ref="R12" si="17">Q12/P12*100</f>
        <v>36.363636363636367</v>
      </c>
      <c r="S12" s="152">
        <v>1645</v>
      </c>
      <c r="T12" s="198">
        <v>992</v>
      </c>
      <c r="U12" s="130">
        <f>T12/S12*100</f>
        <v>60.303951367781153</v>
      </c>
      <c r="V12" s="153">
        <v>521</v>
      </c>
      <c r="W12" s="199">
        <v>463</v>
      </c>
      <c r="X12" s="185">
        <f>W12/V12*100</f>
        <v>88.867562380038393</v>
      </c>
      <c r="Y12" s="141">
        <v>443</v>
      </c>
      <c r="Z12" s="127">
        <v>254</v>
      </c>
      <c r="AA12" s="130">
        <f>Z12/Y12*100</f>
        <v>57.336343115124158</v>
      </c>
      <c r="AB12" s="143">
        <v>420</v>
      </c>
      <c r="AC12" s="127">
        <v>109</v>
      </c>
      <c r="AD12" s="130">
        <f>AC12/AB12*100</f>
        <v>25.952380952380956</v>
      </c>
    </row>
    <row r="13" spans="1:30" ht="48" customHeight="1" x14ac:dyDescent="0.25">
      <c r="A13" s="186" t="s">
        <v>53</v>
      </c>
      <c r="B13" s="150">
        <v>1874</v>
      </c>
      <c r="C13" s="196">
        <v>985</v>
      </c>
      <c r="D13" s="185">
        <f>C13/B13*100</f>
        <v>52.561366061899683</v>
      </c>
      <c r="E13" s="131">
        <v>1567</v>
      </c>
      <c r="F13" s="131">
        <v>688</v>
      </c>
      <c r="G13" s="130">
        <f>F13/E13*100</f>
        <v>43.905552010210592</v>
      </c>
      <c r="H13" s="151">
        <v>875</v>
      </c>
      <c r="I13" s="197">
        <v>495</v>
      </c>
      <c r="J13" s="130">
        <f>I13/H13*100</f>
        <v>56.571428571428569</v>
      </c>
      <c r="K13" s="131">
        <v>352</v>
      </c>
      <c r="L13" s="131">
        <v>83</v>
      </c>
      <c r="M13" s="130">
        <f>L13/K13*100</f>
        <v>23.579545454545457</v>
      </c>
      <c r="N13" s="212">
        <v>15</v>
      </c>
      <c r="O13" s="131">
        <v>40</v>
      </c>
      <c r="P13" s="131">
        <v>15</v>
      </c>
      <c r="Q13" s="131">
        <v>12</v>
      </c>
      <c r="R13" s="130">
        <f t="shared" ref="R13" si="18">Q13/P13*100</f>
        <v>80</v>
      </c>
      <c r="S13" s="152">
        <v>1527</v>
      </c>
      <c r="T13" s="198">
        <v>635</v>
      </c>
      <c r="U13" s="130">
        <f>T13/S13*100</f>
        <v>41.584806810740012</v>
      </c>
      <c r="V13" s="153">
        <v>439</v>
      </c>
      <c r="W13" s="199">
        <v>235</v>
      </c>
      <c r="X13" s="185">
        <f>W13/V13*100</f>
        <v>53.530751708428248</v>
      </c>
      <c r="Y13" s="141">
        <v>419</v>
      </c>
      <c r="Z13" s="127">
        <v>164</v>
      </c>
      <c r="AA13" s="130">
        <f>Z13/Y13*100</f>
        <v>39.140811455847256</v>
      </c>
      <c r="AB13" s="143">
        <v>372</v>
      </c>
      <c r="AC13" s="127">
        <v>81</v>
      </c>
      <c r="AD13" s="130">
        <f>AC13/AB13*100</f>
        <v>21.774193548387096</v>
      </c>
    </row>
  </sheetData>
  <mergeCells count="12">
    <mergeCell ref="B2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4.5703125" style="96" customWidth="1"/>
    <col min="2" max="3" width="14.7109375" style="16" customWidth="1"/>
    <col min="4" max="4" width="11.710937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5" ht="27" customHeight="1" x14ac:dyDescent="0.2">
      <c r="A1" s="260" t="s">
        <v>40</v>
      </c>
      <c r="B1" s="260"/>
      <c r="C1" s="260"/>
      <c r="D1" s="260"/>
      <c r="E1" s="260"/>
      <c r="F1" s="260"/>
      <c r="G1" s="260"/>
      <c r="H1" s="260"/>
      <c r="I1" s="260"/>
      <c r="J1" s="102"/>
    </row>
    <row r="2" spans="1:15" ht="23.25" customHeight="1" x14ac:dyDescent="0.2">
      <c r="A2" s="261" t="s">
        <v>23</v>
      </c>
      <c r="B2" s="260"/>
      <c r="C2" s="260"/>
      <c r="D2" s="260"/>
      <c r="E2" s="260"/>
      <c r="F2" s="260"/>
      <c r="G2" s="260"/>
      <c r="H2" s="260"/>
      <c r="I2" s="260"/>
      <c r="J2" s="102"/>
    </row>
    <row r="3" spans="1:15" ht="13.5" customHeight="1" x14ac:dyDescent="0.2">
      <c r="A3" s="262"/>
      <c r="B3" s="262"/>
      <c r="C3" s="262"/>
      <c r="D3" s="262"/>
      <c r="E3" s="262"/>
    </row>
    <row r="4" spans="1:15" s="84" customFormat="1" ht="30.75" customHeight="1" x14ac:dyDescent="0.25">
      <c r="A4" s="223" t="s">
        <v>0</v>
      </c>
      <c r="B4" s="263" t="s">
        <v>24</v>
      </c>
      <c r="C4" s="264"/>
      <c r="D4" s="264"/>
      <c r="E4" s="265"/>
      <c r="F4" s="263" t="s">
        <v>25</v>
      </c>
      <c r="G4" s="264"/>
      <c r="H4" s="264"/>
      <c r="I4" s="265"/>
      <c r="J4" s="103"/>
    </row>
    <row r="5" spans="1:15" s="84" customFormat="1" ht="23.25" customHeight="1" x14ac:dyDescent="0.25">
      <c r="A5" s="257"/>
      <c r="B5" s="219" t="s">
        <v>61</v>
      </c>
      <c r="C5" s="219" t="s">
        <v>62</v>
      </c>
      <c r="D5" s="221" t="s">
        <v>1</v>
      </c>
      <c r="E5" s="222"/>
      <c r="F5" s="219" t="s">
        <v>61</v>
      </c>
      <c r="G5" s="219" t="s">
        <v>62</v>
      </c>
      <c r="H5" s="221" t="s">
        <v>1</v>
      </c>
      <c r="I5" s="222"/>
      <c r="J5" s="104"/>
    </row>
    <row r="6" spans="1:15" s="84" customFormat="1" ht="36.75" customHeight="1" x14ac:dyDescent="0.25">
      <c r="A6" s="224"/>
      <c r="B6" s="220"/>
      <c r="C6" s="220"/>
      <c r="D6" s="5" t="s">
        <v>2</v>
      </c>
      <c r="E6" s="6" t="s">
        <v>37</v>
      </c>
      <c r="F6" s="220"/>
      <c r="G6" s="220"/>
      <c r="H6" s="5" t="s">
        <v>2</v>
      </c>
      <c r="I6" s="6" t="s">
        <v>33</v>
      </c>
      <c r="J6" s="105"/>
    </row>
    <row r="7" spans="1:15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5" s="97" customFormat="1" ht="30" customHeight="1" x14ac:dyDescent="0.25">
      <c r="A8" s="98" t="s">
        <v>44</v>
      </c>
      <c r="B8" s="125">
        <v>12725</v>
      </c>
      <c r="C8" s="125">
        <v>8143</v>
      </c>
      <c r="D8" s="132">
        <f t="shared" ref="D8:D14" si="0">C8/B8*100</f>
        <v>63.992141453831039</v>
      </c>
      <c r="E8" s="119">
        <f t="shared" ref="E8:E14" si="1">C8-B8</f>
        <v>-4582</v>
      </c>
      <c r="F8" s="125">
        <v>13873</v>
      </c>
      <c r="G8" s="125">
        <v>9984</v>
      </c>
      <c r="H8" s="132">
        <f t="shared" ref="H8" si="2">G8/F8*100</f>
        <v>71.967130397174373</v>
      </c>
      <c r="I8" s="119">
        <f t="shared" ref="I8" si="3">G8-F8</f>
        <v>-3889</v>
      </c>
      <c r="J8" s="107"/>
      <c r="N8" s="108"/>
      <c r="O8" s="108"/>
    </row>
    <row r="9" spans="1:15" s="84" customFormat="1" ht="30" customHeight="1" x14ac:dyDescent="0.25">
      <c r="A9" s="1" t="s">
        <v>81</v>
      </c>
      <c r="B9" s="125">
        <v>10532</v>
      </c>
      <c r="C9" s="125">
        <v>6034</v>
      </c>
      <c r="D9" s="132">
        <f t="shared" si="0"/>
        <v>57.292062286365365</v>
      </c>
      <c r="E9" s="119">
        <f t="shared" si="1"/>
        <v>-4498</v>
      </c>
      <c r="F9" s="125">
        <v>11926</v>
      </c>
      <c r="G9" s="125">
        <v>7613</v>
      </c>
      <c r="H9" s="132">
        <f t="shared" ref="H9:H14" si="4">G9/F9*100</f>
        <v>63.835317793057186</v>
      </c>
      <c r="I9" s="119">
        <f t="shared" ref="I9:I14" si="5">G9-F9</f>
        <v>-4313</v>
      </c>
      <c r="J9" s="107"/>
      <c r="N9" s="108"/>
      <c r="O9" s="108"/>
    </row>
    <row r="10" spans="1:15" s="84" customFormat="1" ht="30" customHeight="1" x14ac:dyDescent="0.25">
      <c r="A10" s="13" t="s">
        <v>74</v>
      </c>
      <c r="B10" s="125">
        <v>4297</v>
      </c>
      <c r="C10" s="125">
        <v>3889</v>
      </c>
      <c r="D10" s="132">
        <f t="shared" si="0"/>
        <v>90.505003490807539</v>
      </c>
      <c r="E10" s="119">
        <f t="shared" si="1"/>
        <v>-408</v>
      </c>
      <c r="F10" s="125">
        <v>4847</v>
      </c>
      <c r="G10" s="125">
        <v>4478</v>
      </c>
      <c r="H10" s="132">
        <f t="shared" si="4"/>
        <v>92.387043532081705</v>
      </c>
      <c r="I10" s="119">
        <f t="shared" si="5"/>
        <v>-369</v>
      </c>
      <c r="J10" s="107"/>
      <c r="N10" s="108"/>
      <c r="O10" s="108"/>
    </row>
    <row r="11" spans="1:15" s="84" customFormat="1" ht="30" customHeight="1" x14ac:dyDescent="0.25">
      <c r="A11" s="98" t="s">
        <v>30</v>
      </c>
      <c r="B11" s="125">
        <v>1055</v>
      </c>
      <c r="C11" s="125">
        <v>814</v>
      </c>
      <c r="D11" s="132">
        <f t="shared" si="0"/>
        <v>77.156398104265406</v>
      </c>
      <c r="E11" s="119">
        <f t="shared" si="1"/>
        <v>-241</v>
      </c>
      <c r="F11" s="125">
        <v>2095</v>
      </c>
      <c r="G11" s="125">
        <v>1254</v>
      </c>
      <c r="H11" s="132">
        <f t="shared" si="4"/>
        <v>59.856801909307876</v>
      </c>
      <c r="I11" s="119">
        <f t="shared" si="5"/>
        <v>-841</v>
      </c>
      <c r="J11" s="107"/>
      <c r="N11" s="108"/>
      <c r="O11" s="108"/>
    </row>
    <row r="12" spans="1:15" s="4" customFormat="1" ht="30" customHeight="1" x14ac:dyDescent="0.25">
      <c r="A12" s="14" t="s">
        <v>82</v>
      </c>
      <c r="B12" s="125">
        <v>5</v>
      </c>
      <c r="C12" s="125">
        <v>264</v>
      </c>
      <c r="D12" s="132" t="s">
        <v>88</v>
      </c>
      <c r="E12" s="119">
        <f>C12-B12</f>
        <v>259</v>
      </c>
      <c r="F12" s="125">
        <v>11</v>
      </c>
      <c r="G12" s="125">
        <v>209</v>
      </c>
      <c r="H12" s="132" t="s">
        <v>90</v>
      </c>
      <c r="I12" s="119">
        <f>G12-F12</f>
        <v>198</v>
      </c>
      <c r="J12" s="19"/>
    </row>
    <row r="13" spans="1:15" s="84" customFormat="1" ht="45.75" customHeight="1" x14ac:dyDescent="0.25">
      <c r="A13" s="98" t="s">
        <v>26</v>
      </c>
      <c r="B13" s="125">
        <v>111</v>
      </c>
      <c r="C13" s="125">
        <v>125</v>
      </c>
      <c r="D13" s="132">
        <f t="shared" si="0"/>
        <v>112.61261261261262</v>
      </c>
      <c r="E13" s="119">
        <f t="shared" si="1"/>
        <v>14</v>
      </c>
      <c r="F13" s="125">
        <v>120</v>
      </c>
      <c r="G13" s="125">
        <v>103</v>
      </c>
      <c r="H13" s="132">
        <f t="shared" si="4"/>
        <v>85.833333333333329</v>
      </c>
      <c r="I13" s="119">
        <f t="shared" si="5"/>
        <v>-17</v>
      </c>
      <c r="J13" s="107"/>
      <c r="N13" s="108"/>
      <c r="O13" s="108"/>
    </row>
    <row r="14" spans="1:15" s="84" customFormat="1" ht="49.5" customHeight="1" x14ac:dyDescent="0.25">
      <c r="A14" s="98" t="s">
        <v>31</v>
      </c>
      <c r="B14" s="125">
        <v>9950</v>
      </c>
      <c r="C14" s="125">
        <v>5568</v>
      </c>
      <c r="D14" s="132">
        <f t="shared" si="0"/>
        <v>55.959798994974875</v>
      </c>
      <c r="E14" s="119">
        <f t="shared" si="1"/>
        <v>-4382</v>
      </c>
      <c r="F14" s="125">
        <v>11391</v>
      </c>
      <c r="G14" s="125">
        <v>7148</v>
      </c>
      <c r="H14" s="132">
        <f t="shared" si="4"/>
        <v>62.751294881924323</v>
      </c>
      <c r="I14" s="119">
        <f t="shared" si="5"/>
        <v>-4243</v>
      </c>
      <c r="J14" s="107"/>
      <c r="N14" s="108"/>
      <c r="O14" s="108"/>
    </row>
    <row r="15" spans="1:15" s="84" customFormat="1" ht="12.75" customHeight="1" x14ac:dyDescent="0.25">
      <c r="A15" s="225" t="s">
        <v>4</v>
      </c>
      <c r="B15" s="226"/>
      <c r="C15" s="226"/>
      <c r="D15" s="226"/>
      <c r="E15" s="226"/>
      <c r="F15" s="226"/>
      <c r="G15" s="226"/>
      <c r="H15" s="226"/>
      <c r="I15" s="226"/>
      <c r="J15" s="109"/>
    </row>
    <row r="16" spans="1:15" s="84" customFormat="1" ht="18" customHeight="1" x14ac:dyDescent="0.25">
      <c r="A16" s="227"/>
      <c r="B16" s="228"/>
      <c r="C16" s="228"/>
      <c r="D16" s="228"/>
      <c r="E16" s="228"/>
      <c r="F16" s="228"/>
      <c r="G16" s="228"/>
      <c r="H16" s="228"/>
      <c r="I16" s="228"/>
      <c r="J16" s="109"/>
    </row>
    <row r="17" spans="1:10" s="84" customFormat="1" ht="20.25" customHeight="1" x14ac:dyDescent="0.25">
      <c r="A17" s="223" t="s">
        <v>0</v>
      </c>
      <c r="B17" s="229" t="s">
        <v>63</v>
      </c>
      <c r="C17" s="229" t="s">
        <v>64</v>
      </c>
      <c r="D17" s="221" t="s">
        <v>1</v>
      </c>
      <c r="E17" s="222"/>
      <c r="F17" s="229" t="s">
        <v>63</v>
      </c>
      <c r="G17" s="229" t="s">
        <v>64</v>
      </c>
      <c r="H17" s="221" t="s">
        <v>1</v>
      </c>
      <c r="I17" s="222"/>
      <c r="J17" s="104"/>
    </row>
    <row r="18" spans="1:10" ht="27" customHeight="1" x14ac:dyDescent="0.2">
      <c r="A18" s="224"/>
      <c r="B18" s="229"/>
      <c r="C18" s="229"/>
      <c r="D18" s="18" t="s">
        <v>2</v>
      </c>
      <c r="E18" s="6" t="s">
        <v>34</v>
      </c>
      <c r="F18" s="229"/>
      <c r="G18" s="229"/>
      <c r="H18" s="18" t="s">
        <v>2</v>
      </c>
      <c r="I18" s="6" t="s">
        <v>34</v>
      </c>
      <c r="J18" s="105"/>
    </row>
    <row r="19" spans="1:10" ht="30" customHeight="1" x14ac:dyDescent="0.2">
      <c r="A19" s="98" t="s">
        <v>44</v>
      </c>
      <c r="B19" s="118">
        <v>3350</v>
      </c>
      <c r="C19" s="118">
        <v>2102</v>
      </c>
      <c r="D19" s="139">
        <f t="shared" ref="D19" si="6">C19/B19*100</f>
        <v>62.746268656716417</v>
      </c>
      <c r="E19" s="140">
        <f t="shared" ref="E19" si="7">C19-B19</f>
        <v>-1248</v>
      </c>
      <c r="F19" s="126">
        <v>4067</v>
      </c>
      <c r="G19" s="126">
        <v>2987</v>
      </c>
      <c r="H19" s="148">
        <f t="shared" ref="H19" si="8">G19/F19*100</f>
        <v>73.444799606589626</v>
      </c>
      <c r="I19" s="149">
        <f t="shared" ref="I19" si="9">G19-F19</f>
        <v>-1080</v>
      </c>
      <c r="J19" s="110"/>
    </row>
    <row r="20" spans="1:10" ht="30" customHeight="1" x14ac:dyDescent="0.2">
      <c r="A20" s="1" t="s">
        <v>81</v>
      </c>
      <c r="B20" s="118">
        <v>3056</v>
      </c>
      <c r="C20" s="118">
        <v>1188</v>
      </c>
      <c r="D20" s="139">
        <f t="shared" ref="D20:D21" si="10">C20/B20*100</f>
        <v>38.874345549738223</v>
      </c>
      <c r="E20" s="140">
        <f t="shared" ref="E20:E21" si="11">C20-B20</f>
        <v>-1868</v>
      </c>
      <c r="F20" s="126">
        <v>3751</v>
      </c>
      <c r="G20" s="126">
        <v>2041</v>
      </c>
      <c r="H20" s="148">
        <f t="shared" ref="H20:H21" si="12">G20/F20*100</f>
        <v>54.412156758197817</v>
      </c>
      <c r="I20" s="149">
        <f t="shared" ref="I20:I21" si="13">G20-F20</f>
        <v>-1710</v>
      </c>
      <c r="J20" s="110"/>
    </row>
    <row r="21" spans="1:10" ht="30" customHeight="1" x14ac:dyDescent="0.2">
      <c r="A21" s="2" t="s">
        <v>32</v>
      </c>
      <c r="B21" s="118">
        <v>2729</v>
      </c>
      <c r="C21" s="118">
        <v>632</v>
      </c>
      <c r="D21" s="139">
        <f t="shared" si="10"/>
        <v>23.158666178087213</v>
      </c>
      <c r="E21" s="140">
        <f t="shared" si="11"/>
        <v>-2097</v>
      </c>
      <c r="F21" s="126">
        <v>3422</v>
      </c>
      <c r="G21" s="126">
        <v>1038</v>
      </c>
      <c r="H21" s="148">
        <f t="shared" si="12"/>
        <v>30.333138515488017</v>
      </c>
      <c r="I21" s="149">
        <f t="shared" si="13"/>
        <v>-2384</v>
      </c>
      <c r="J21" s="111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topLeftCell="L1" zoomScale="90" zoomScaleNormal="80" zoomScaleSheetLayoutView="90" workbookViewId="0">
      <selection activeCell="S19" sqref="S19"/>
    </sheetView>
  </sheetViews>
  <sheetFormatPr defaultColWidth="9.140625" defaultRowHeight="15.75" x14ac:dyDescent="0.25"/>
  <cols>
    <col min="1" max="1" width="24.140625" style="83" customWidth="1"/>
    <col min="2" max="13" width="8.28515625" style="81" customWidth="1"/>
    <col min="14" max="15" width="9.7109375" style="81" customWidth="1"/>
    <col min="16" max="27" width="7.7109375" style="81" customWidth="1"/>
    <col min="28" max="30" width="7.7109375" style="82" customWidth="1"/>
    <col min="31" max="16384" width="9.140625" style="82"/>
  </cols>
  <sheetData>
    <row r="1" spans="1:34" s="64" customFormat="1" ht="20.45" customHeight="1" x14ac:dyDescent="0.3">
      <c r="A1" s="61"/>
      <c r="B1" s="266" t="s">
        <v>39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66" t="s">
        <v>72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47"/>
      <c r="O3" s="47"/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67.5" customHeight="1" x14ac:dyDescent="0.2">
      <c r="A4" s="267"/>
      <c r="B4" s="247" t="s">
        <v>45</v>
      </c>
      <c r="C4" s="248"/>
      <c r="D4" s="249"/>
      <c r="E4" s="270" t="s">
        <v>22</v>
      </c>
      <c r="F4" s="270"/>
      <c r="G4" s="270"/>
      <c r="H4" s="270" t="s">
        <v>79</v>
      </c>
      <c r="I4" s="270"/>
      <c r="J4" s="270"/>
      <c r="K4" s="270" t="s">
        <v>15</v>
      </c>
      <c r="L4" s="270"/>
      <c r="M4" s="270"/>
      <c r="N4" s="231" t="s">
        <v>83</v>
      </c>
      <c r="O4" s="233"/>
      <c r="P4" s="270" t="s">
        <v>20</v>
      </c>
      <c r="Q4" s="270"/>
      <c r="R4" s="270"/>
      <c r="S4" s="270" t="s">
        <v>10</v>
      </c>
      <c r="T4" s="270"/>
      <c r="U4" s="270"/>
      <c r="V4" s="271" t="s">
        <v>48</v>
      </c>
      <c r="W4" s="272"/>
      <c r="X4" s="273"/>
      <c r="Y4" s="270" t="s">
        <v>17</v>
      </c>
      <c r="Z4" s="270"/>
      <c r="AA4" s="270"/>
      <c r="AB4" s="269" t="s">
        <v>16</v>
      </c>
      <c r="AC4" s="269"/>
      <c r="AD4" s="269"/>
      <c r="AE4" s="71"/>
      <c r="AF4" s="72"/>
      <c r="AG4" s="72"/>
      <c r="AH4" s="72"/>
    </row>
    <row r="5" spans="1:34" s="74" customFormat="1" ht="25.15" customHeight="1" x14ac:dyDescent="0.2">
      <c r="A5" s="268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  <c r="AE5" s="88"/>
      <c r="AF5" s="89"/>
      <c r="AG5" s="89"/>
      <c r="AH5" s="89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2" customFormat="1" ht="22.5" customHeight="1" x14ac:dyDescent="0.25">
      <c r="A7" s="117" t="s">
        <v>35</v>
      </c>
      <c r="B7" s="154">
        <f>SUM(B8:B13)</f>
        <v>12725</v>
      </c>
      <c r="C7" s="154">
        <f>SUM(C8:C13)</f>
        <v>8143</v>
      </c>
      <c r="D7" s="155">
        <f>C7/B7*100</f>
        <v>63.992141453831039</v>
      </c>
      <c r="E7" s="154">
        <f>SUM(E8:E13)</f>
        <v>10532</v>
      </c>
      <c r="F7" s="154">
        <f>SUM(F8:F13)</f>
        <v>6034</v>
      </c>
      <c r="G7" s="155">
        <f t="shared" ref="G7:G8" si="0">F7/E7*100</f>
        <v>57.292062286365365</v>
      </c>
      <c r="H7" s="154">
        <f>SUM(H8:H13)</f>
        <v>4297</v>
      </c>
      <c r="I7" s="154">
        <f>SUM(I8:I13)</f>
        <v>3889</v>
      </c>
      <c r="J7" s="155">
        <f t="shared" ref="J7:J8" si="1">I7/H7*100</f>
        <v>90.505003490807539</v>
      </c>
      <c r="K7" s="154">
        <f>SUM(K8:K13)</f>
        <v>1055</v>
      </c>
      <c r="L7" s="154">
        <f>SUM(L8:L13)</f>
        <v>814</v>
      </c>
      <c r="M7" s="155">
        <f t="shared" ref="M7:M8" si="2">L7/K7*100</f>
        <v>77.156398104265406</v>
      </c>
      <c r="N7" s="133">
        <f>SUM(N8:N13)</f>
        <v>5</v>
      </c>
      <c r="O7" s="133">
        <f>SUM(O8:O13)</f>
        <v>264</v>
      </c>
      <c r="P7" s="154">
        <f>SUM(P8:P13)</f>
        <v>111</v>
      </c>
      <c r="Q7" s="154">
        <f>SUM(Q8:Q13)</f>
        <v>125</v>
      </c>
      <c r="R7" s="155">
        <f t="shared" ref="R7:R12" si="3">Q7/P7*100</f>
        <v>112.61261261261262</v>
      </c>
      <c r="S7" s="154">
        <f>SUM(S8:S13)</f>
        <v>9950</v>
      </c>
      <c r="T7" s="154">
        <f>SUM(T8:T13)</f>
        <v>5568</v>
      </c>
      <c r="U7" s="155">
        <f t="shared" ref="U7:U8" si="4">T7/S7*100</f>
        <v>55.959798994974875</v>
      </c>
      <c r="V7" s="154">
        <f>SUM(V8:V13)</f>
        <v>3350</v>
      </c>
      <c r="W7" s="154">
        <f>SUM(W8:W13)</f>
        <v>2102</v>
      </c>
      <c r="X7" s="155">
        <f>W7/V7*100</f>
        <v>62.746268656716417</v>
      </c>
      <c r="Y7" s="154">
        <f>SUM(Y8:Y13)</f>
        <v>3056</v>
      </c>
      <c r="Z7" s="154">
        <f>SUM(Z8:Z13)</f>
        <v>1188</v>
      </c>
      <c r="AA7" s="155">
        <f t="shared" ref="AA7:AA8" si="5">Z7/Y7*100</f>
        <v>38.874345549738223</v>
      </c>
      <c r="AB7" s="154">
        <f>SUM(AB8:AB13)</f>
        <v>2729</v>
      </c>
      <c r="AC7" s="154">
        <f>SUM(AC8:AC13)</f>
        <v>632</v>
      </c>
      <c r="AD7" s="155">
        <f t="shared" ref="AD7:AD8" si="6">AC7/AB7*100</f>
        <v>23.158666178087213</v>
      </c>
      <c r="AE7" s="160"/>
      <c r="AF7" s="161"/>
      <c r="AG7" s="161"/>
      <c r="AH7" s="161"/>
    </row>
    <row r="8" spans="1:34" s="81" customFormat="1" ht="48" customHeight="1" x14ac:dyDescent="0.25">
      <c r="A8" s="186" t="s">
        <v>51</v>
      </c>
      <c r="B8" s="150">
        <v>5946</v>
      </c>
      <c r="C8" s="196">
        <v>3290</v>
      </c>
      <c r="D8" s="155">
        <f t="shared" ref="D8" si="7">C8/B8*100</f>
        <v>55.331315169862094</v>
      </c>
      <c r="E8" s="131">
        <v>4894</v>
      </c>
      <c r="F8" s="131">
        <v>2425</v>
      </c>
      <c r="G8" s="155">
        <f t="shared" si="0"/>
        <v>49.550469963220266</v>
      </c>
      <c r="H8" s="151">
        <v>1497</v>
      </c>
      <c r="I8" s="197">
        <v>1328</v>
      </c>
      <c r="J8" s="155">
        <f t="shared" si="1"/>
        <v>88.710754843019373</v>
      </c>
      <c r="K8" s="131">
        <v>301</v>
      </c>
      <c r="L8" s="131">
        <v>232</v>
      </c>
      <c r="M8" s="155">
        <f t="shared" si="2"/>
        <v>77.076411960132901</v>
      </c>
      <c r="N8" s="213">
        <v>0</v>
      </c>
      <c r="O8" s="131">
        <v>125</v>
      </c>
      <c r="P8" s="131">
        <v>51</v>
      </c>
      <c r="Q8" s="131">
        <v>78</v>
      </c>
      <c r="R8" s="155">
        <f t="shared" si="3"/>
        <v>152.94117647058823</v>
      </c>
      <c r="S8" s="152">
        <v>4513</v>
      </c>
      <c r="T8" s="198">
        <v>2133</v>
      </c>
      <c r="U8" s="155">
        <f t="shared" si="4"/>
        <v>47.263461112342121</v>
      </c>
      <c r="V8" s="153">
        <v>1653</v>
      </c>
      <c r="W8" s="199">
        <v>897</v>
      </c>
      <c r="X8" s="155">
        <f t="shared" ref="X8" si="8">W8/V8*100</f>
        <v>54.264972776769504</v>
      </c>
      <c r="Y8" s="141">
        <v>1524</v>
      </c>
      <c r="Z8" s="127">
        <v>459</v>
      </c>
      <c r="AA8" s="155">
        <f t="shared" si="5"/>
        <v>30.118110236220474</v>
      </c>
      <c r="AB8" s="143">
        <v>1353</v>
      </c>
      <c r="AC8" s="127">
        <v>251</v>
      </c>
      <c r="AD8" s="155">
        <f t="shared" si="6"/>
        <v>18.551367331855136</v>
      </c>
      <c r="AE8" s="79"/>
      <c r="AF8" s="80"/>
      <c r="AG8" s="80"/>
      <c r="AH8" s="80"/>
    </row>
    <row r="9" spans="1:34" s="81" customFormat="1" ht="48" customHeight="1" x14ac:dyDescent="0.25">
      <c r="A9" s="186" t="s">
        <v>50</v>
      </c>
      <c r="B9" s="150">
        <v>234</v>
      </c>
      <c r="C9" s="196">
        <v>197</v>
      </c>
      <c r="D9" s="155">
        <f>C9/B9*100</f>
        <v>84.188034188034194</v>
      </c>
      <c r="E9" s="131">
        <v>196</v>
      </c>
      <c r="F9" s="131">
        <v>162</v>
      </c>
      <c r="G9" s="155">
        <f>F9/E9*100</f>
        <v>82.653061224489804</v>
      </c>
      <c r="H9" s="151">
        <v>132</v>
      </c>
      <c r="I9" s="197">
        <v>115</v>
      </c>
      <c r="J9" s="155">
        <f>I9/H9*100</f>
        <v>87.121212121212125</v>
      </c>
      <c r="K9" s="131">
        <v>50</v>
      </c>
      <c r="L9" s="131">
        <v>46</v>
      </c>
      <c r="M9" s="155">
        <f>L9/K9*100</f>
        <v>92</v>
      </c>
      <c r="N9" s="213">
        <v>0</v>
      </c>
      <c r="O9" s="131">
        <v>3</v>
      </c>
      <c r="P9" s="131">
        <v>0</v>
      </c>
      <c r="Q9" s="131">
        <v>0</v>
      </c>
      <c r="R9" s="155" t="s">
        <v>42</v>
      </c>
      <c r="S9" s="152">
        <v>178</v>
      </c>
      <c r="T9" s="198">
        <v>158</v>
      </c>
      <c r="U9" s="155">
        <f>T9/S9*100</f>
        <v>88.764044943820224</v>
      </c>
      <c r="V9" s="153">
        <v>81</v>
      </c>
      <c r="W9" s="199">
        <v>59</v>
      </c>
      <c r="X9" s="155">
        <f>W9/V9*100</f>
        <v>72.839506172839506</v>
      </c>
      <c r="Y9" s="141">
        <v>76</v>
      </c>
      <c r="Z9" s="127">
        <v>43</v>
      </c>
      <c r="AA9" s="155">
        <f>Z9/Y9*100</f>
        <v>56.578947368421048</v>
      </c>
      <c r="AB9" s="144">
        <v>74</v>
      </c>
      <c r="AC9" s="127">
        <v>30</v>
      </c>
      <c r="AD9" s="155">
        <f>AC9/AB9*100</f>
        <v>40.54054054054054</v>
      </c>
      <c r="AE9" s="79"/>
      <c r="AF9" s="80"/>
      <c r="AG9" s="80"/>
      <c r="AH9" s="80"/>
    </row>
    <row r="10" spans="1:34" s="81" customFormat="1" ht="48" customHeight="1" x14ac:dyDescent="0.25">
      <c r="A10" s="186" t="s">
        <v>54</v>
      </c>
      <c r="B10" s="150">
        <v>300</v>
      </c>
      <c r="C10" s="196">
        <v>222</v>
      </c>
      <c r="D10" s="155">
        <f>C10/B10*100</f>
        <v>74</v>
      </c>
      <c r="E10" s="131">
        <v>244</v>
      </c>
      <c r="F10" s="131">
        <v>148</v>
      </c>
      <c r="G10" s="155">
        <f>F10/E10*100</f>
        <v>60.655737704918032</v>
      </c>
      <c r="H10" s="151">
        <v>115</v>
      </c>
      <c r="I10" s="197">
        <v>132</v>
      </c>
      <c r="J10" s="155">
        <f>I10/H10*100</f>
        <v>114.78260869565217</v>
      </c>
      <c r="K10" s="131">
        <v>30</v>
      </c>
      <c r="L10" s="131">
        <v>21</v>
      </c>
      <c r="M10" s="155">
        <f>L10/K10*100</f>
        <v>70</v>
      </c>
      <c r="N10" s="213">
        <v>0</v>
      </c>
      <c r="O10" s="131">
        <v>7</v>
      </c>
      <c r="P10" s="131">
        <v>0</v>
      </c>
      <c r="Q10" s="131">
        <v>0</v>
      </c>
      <c r="R10" s="155" t="s">
        <v>42</v>
      </c>
      <c r="S10" s="152">
        <v>231</v>
      </c>
      <c r="T10" s="198">
        <v>140</v>
      </c>
      <c r="U10" s="155">
        <f>T10/S10*100</f>
        <v>60.606060606060609</v>
      </c>
      <c r="V10" s="153">
        <v>80</v>
      </c>
      <c r="W10" s="199">
        <v>82</v>
      </c>
      <c r="X10" s="155">
        <f>W10/V10*100</f>
        <v>102.49999999999999</v>
      </c>
      <c r="Y10" s="141">
        <v>68</v>
      </c>
      <c r="Z10" s="127">
        <v>43</v>
      </c>
      <c r="AA10" s="155">
        <f>Z10/Y10*100</f>
        <v>63.235294117647058</v>
      </c>
      <c r="AB10" s="144">
        <v>61</v>
      </c>
      <c r="AC10" s="127">
        <v>16</v>
      </c>
      <c r="AD10" s="155">
        <f>AC10/AB10*100</f>
        <v>26.229508196721312</v>
      </c>
      <c r="AE10" s="79"/>
      <c r="AF10" s="80"/>
      <c r="AG10" s="80"/>
      <c r="AH10" s="80"/>
    </row>
    <row r="11" spans="1:34" s="81" customFormat="1" ht="48" customHeight="1" x14ac:dyDescent="0.25">
      <c r="A11" s="186" t="s">
        <v>55</v>
      </c>
      <c r="B11" s="150">
        <v>1078</v>
      </c>
      <c r="C11" s="196">
        <v>615</v>
      </c>
      <c r="D11" s="155">
        <f>C11/B11*100</f>
        <v>57.050092764378476</v>
      </c>
      <c r="E11" s="131">
        <v>866</v>
      </c>
      <c r="F11" s="131">
        <v>467</v>
      </c>
      <c r="G11" s="155">
        <f>F11/E11*100</f>
        <v>53.926096997690529</v>
      </c>
      <c r="H11" s="151">
        <v>436</v>
      </c>
      <c r="I11" s="197">
        <v>348</v>
      </c>
      <c r="J11" s="155">
        <f>I11/H11*100</f>
        <v>79.816513761467888</v>
      </c>
      <c r="K11" s="131">
        <v>122</v>
      </c>
      <c r="L11" s="131">
        <v>100</v>
      </c>
      <c r="M11" s="155">
        <f>L11/K11*100</f>
        <v>81.967213114754102</v>
      </c>
      <c r="N11" s="213">
        <v>0</v>
      </c>
      <c r="O11" s="131">
        <v>22</v>
      </c>
      <c r="P11" s="131">
        <v>0</v>
      </c>
      <c r="Q11" s="131">
        <v>0</v>
      </c>
      <c r="R11" s="155" t="s">
        <v>42</v>
      </c>
      <c r="S11" s="152">
        <v>836</v>
      </c>
      <c r="T11" s="198">
        <v>444</v>
      </c>
      <c r="U11" s="155">
        <f>T11/S11*100</f>
        <v>53.110047846889955</v>
      </c>
      <c r="V11" s="153">
        <v>282</v>
      </c>
      <c r="W11" s="199">
        <v>162</v>
      </c>
      <c r="X11" s="155">
        <f>W11/V11*100</f>
        <v>57.446808510638306</v>
      </c>
      <c r="Y11" s="141">
        <v>225</v>
      </c>
      <c r="Z11" s="127">
        <v>87</v>
      </c>
      <c r="AA11" s="155">
        <f>Z11/Y11*100</f>
        <v>38.666666666666664</v>
      </c>
      <c r="AB11" s="143">
        <v>209</v>
      </c>
      <c r="AC11" s="127">
        <v>46</v>
      </c>
      <c r="AD11" s="155">
        <f>AC11/AB11*100</f>
        <v>22.009569377990431</v>
      </c>
      <c r="AE11" s="79"/>
      <c r="AF11" s="80"/>
      <c r="AG11" s="80"/>
      <c r="AH11" s="80"/>
    </row>
    <row r="12" spans="1:34" s="81" customFormat="1" ht="48" customHeight="1" x14ac:dyDescent="0.25">
      <c r="A12" s="186" t="s">
        <v>52</v>
      </c>
      <c r="B12" s="150">
        <v>3243</v>
      </c>
      <c r="C12" s="196">
        <v>2414</v>
      </c>
      <c r="D12" s="155">
        <f>C12/B12*100</f>
        <v>74.437249460376194</v>
      </c>
      <c r="E12" s="131">
        <v>2657</v>
      </c>
      <c r="F12" s="131">
        <v>1755</v>
      </c>
      <c r="G12" s="155">
        <f>F12/E12*100</f>
        <v>66.051938276251406</v>
      </c>
      <c r="H12" s="151">
        <v>1361</v>
      </c>
      <c r="I12" s="197">
        <v>1261</v>
      </c>
      <c r="J12" s="155">
        <f>I12/H12*100</f>
        <v>92.652461425422487</v>
      </c>
      <c r="K12" s="131">
        <v>361</v>
      </c>
      <c r="L12" s="131">
        <v>241</v>
      </c>
      <c r="M12" s="155">
        <f>L12/K12*100</f>
        <v>66.7590027700831</v>
      </c>
      <c r="N12" s="213">
        <v>0</v>
      </c>
      <c r="O12" s="131">
        <v>58</v>
      </c>
      <c r="P12" s="131">
        <v>54</v>
      </c>
      <c r="Q12" s="131">
        <v>28</v>
      </c>
      <c r="R12" s="155">
        <f t="shared" si="3"/>
        <v>51.851851851851848</v>
      </c>
      <c r="S12" s="152">
        <v>2548</v>
      </c>
      <c r="T12" s="198">
        <v>1670</v>
      </c>
      <c r="U12" s="155">
        <f>T12/S12*100</f>
        <v>65.541601255886974</v>
      </c>
      <c r="V12" s="153">
        <v>733</v>
      </c>
      <c r="W12" s="199">
        <v>584</v>
      </c>
      <c r="X12" s="155">
        <f>W12/V12*100</f>
        <v>79.672578444747614</v>
      </c>
      <c r="Y12" s="141">
        <v>657</v>
      </c>
      <c r="Z12" s="127">
        <v>305</v>
      </c>
      <c r="AA12" s="155">
        <f>Z12/Y12*100</f>
        <v>46.423135464231351</v>
      </c>
      <c r="AB12" s="143">
        <v>581</v>
      </c>
      <c r="AC12" s="127">
        <v>170</v>
      </c>
      <c r="AD12" s="155">
        <f>AC12/AB12*100</f>
        <v>29.259896729776248</v>
      </c>
      <c r="AE12" s="79"/>
      <c r="AF12" s="80"/>
      <c r="AG12" s="80"/>
      <c r="AH12" s="80"/>
    </row>
    <row r="13" spans="1:34" s="81" customFormat="1" ht="48" customHeight="1" x14ac:dyDescent="0.25">
      <c r="A13" s="186" t="s">
        <v>53</v>
      </c>
      <c r="B13" s="150">
        <v>1924</v>
      </c>
      <c r="C13" s="196">
        <v>1405</v>
      </c>
      <c r="D13" s="155">
        <f>C13/B13*100</f>
        <v>73.024948024948017</v>
      </c>
      <c r="E13" s="131">
        <v>1675</v>
      </c>
      <c r="F13" s="131">
        <v>1077</v>
      </c>
      <c r="G13" s="155">
        <f>F13/E13*100</f>
        <v>64.298507462686572</v>
      </c>
      <c r="H13" s="151">
        <v>756</v>
      </c>
      <c r="I13" s="197">
        <v>705</v>
      </c>
      <c r="J13" s="155">
        <f>I13/H13*100</f>
        <v>93.253968253968253</v>
      </c>
      <c r="K13" s="131">
        <v>191</v>
      </c>
      <c r="L13" s="131">
        <v>174</v>
      </c>
      <c r="M13" s="155">
        <f>L13/K13*100</f>
        <v>91.099476439790578</v>
      </c>
      <c r="N13" s="213">
        <v>5</v>
      </c>
      <c r="O13" s="131">
        <v>49</v>
      </c>
      <c r="P13" s="131">
        <v>6</v>
      </c>
      <c r="Q13" s="131">
        <v>19</v>
      </c>
      <c r="R13" s="155" t="s">
        <v>89</v>
      </c>
      <c r="S13" s="152">
        <v>1644</v>
      </c>
      <c r="T13" s="198">
        <v>1023</v>
      </c>
      <c r="U13" s="155">
        <f>T13/S13*100</f>
        <v>62.226277372262771</v>
      </c>
      <c r="V13" s="153">
        <v>521</v>
      </c>
      <c r="W13" s="199">
        <v>318</v>
      </c>
      <c r="X13" s="155">
        <f>W13/V13*100</f>
        <v>61.036468330134355</v>
      </c>
      <c r="Y13" s="141">
        <v>506</v>
      </c>
      <c r="Z13" s="127">
        <v>251</v>
      </c>
      <c r="AA13" s="155">
        <f>Z13/Y13*100</f>
        <v>49.604743083003953</v>
      </c>
      <c r="AB13" s="143">
        <v>451</v>
      </c>
      <c r="AC13" s="127">
        <v>119</v>
      </c>
      <c r="AD13" s="155">
        <f>AC13/AB13*100</f>
        <v>26.385809312638582</v>
      </c>
      <c r="AE13" s="79"/>
      <c r="AF13" s="80"/>
      <c r="AG13" s="80"/>
      <c r="AH13" s="80"/>
    </row>
    <row r="14" spans="1:34" x14ac:dyDescent="0.25">
      <c r="C14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topLeftCell="H1" zoomScale="90" zoomScaleNormal="80" zoomScaleSheetLayoutView="90" workbookViewId="0">
      <selection activeCell="W7" sqref="W7"/>
    </sheetView>
  </sheetViews>
  <sheetFormatPr defaultColWidth="9.140625" defaultRowHeight="15.75" x14ac:dyDescent="0.25"/>
  <cols>
    <col min="1" max="1" width="26" style="83" customWidth="1"/>
    <col min="2" max="13" width="8.28515625" style="81" customWidth="1"/>
    <col min="14" max="14" width="9.7109375" style="81" customWidth="1"/>
    <col min="15" max="15" width="8.28515625" style="81" customWidth="1"/>
    <col min="16" max="27" width="7.7109375" style="81" customWidth="1"/>
    <col min="28" max="30" width="7.7109375" style="82" customWidth="1"/>
    <col min="31" max="32" width="8.7109375" style="82" customWidth="1"/>
    <col min="33" max="16384" width="9.140625" style="82"/>
  </cols>
  <sheetData>
    <row r="1" spans="1:34" s="64" customFormat="1" ht="20.45" customHeight="1" x14ac:dyDescent="0.3">
      <c r="A1" s="61"/>
      <c r="B1" s="266" t="s">
        <v>41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66" t="s">
        <v>73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72" customHeight="1" x14ac:dyDescent="0.2">
      <c r="A4" s="274"/>
      <c r="B4" s="247" t="s">
        <v>49</v>
      </c>
      <c r="C4" s="248"/>
      <c r="D4" s="249"/>
      <c r="E4" s="270" t="s">
        <v>22</v>
      </c>
      <c r="F4" s="270"/>
      <c r="G4" s="270"/>
      <c r="H4" s="270" t="s">
        <v>79</v>
      </c>
      <c r="I4" s="270"/>
      <c r="J4" s="270"/>
      <c r="K4" s="270" t="s">
        <v>15</v>
      </c>
      <c r="L4" s="270"/>
      <c r="M4" s="270"/>
      <c r="N4" s="231" t="s">
        <v>83</v>
      </c>
      <c r="O4" s="233"/>
      <c r="P4" s="270" t="s">
        <v>20</v>
      </c>
      <c r="Q4" s="270"/>
      <c r="R4" s="270"/>
      <c r="S4" s="270" t="s">
        <v>10</v>
      </c>
      <c r="T4" s="270"/>
      <c r="U4" s="270"/>
      <c r="V4" s="271" t="s">
        <v>48</v>
      </c>
      <c r="W4" s="272"/>
      <c r="X4" s="273"/>
      <c r="Y4" s="270" t="s">
        <v>17</v>
      </c>
      <c r="Z4" s="270"/>
      <c r="AA4" s="270"/>
      <c r="AB4" s="269" t="s">
        <v>16</v>
      </c>
      <c r="AC4" s="269"/>
      <c r="AD4" s="269"/>
      <c r="AE4" s="71"/>
      <c r="AF4" s="72"/>
      <c r="AG4" s="72"/>
      <c r="AH4" s="72"/>
    </row>
    <row r="5" spans="1:34" s="182" customFormat="1" ht="25.15" customHeight="1" x14ac:dyDescent="0.25">
      <c r="A5" s="274"/>
      <c r="B5" s="178" t="s">
        <v>43</v>
      </c>
      <c r="C5" s="178" t="s">
        <v>46</v>
      </c>
      <c r="D5" s="179" t="s">
        <v>2</v>
      </c>
      <c r="E5" s="178" t="s">
        <v>43</v>
      </c>
      <c r="F5" s="178" t="s">
        <v>46</v>
      </c>
      <c r="G5" s="179" t="s">
        <v>2</v>
      </c>
      <c r="H5" s="178" t="s">
        <v>43</v>
      </c>
      <c r="I5" s="178" t="s">
        <v>46</v>
      </c>
      <c r="J5" s="179" t="s">
        <v>2</v>
      </c>
      <c r="K5" s="178" t="s">
        <v>43</v>
      </c>
      <c r="L5" s="178" t="s">
        <v>46</v>
      </c>
      <c r="M5" s="179" t="s">
        <v>2</v>
      </c>
      <c r="N5" s="169" t="s">
        <v>43</v>
      </c>
      <c r="O5" s="169" t="s">
        <v>46</v>
      </c>
      <c r="P5" s="178" t="s">
        <v>43</v>
      </c>
      <c r="Q5" s="178" t="s">
        <v>46</v>
      </c>
      <c r="R5" s="179" t="s">
        <v>2</v>
      </c>
      <c r="S5" s="178" t="s">
        <v>43</v>
      </c>
      <c r="T5" s="178" t="s">
        <v>46</v>
      </c>
      <c r="U5" s="179" t="s">
        <v>2</v>
      </c>
      <c r="V5" s="178" t="s">
        <v>43</v>
      </c>
      <c r="W5" s="178" t="s">
        <v>46</v>
      </c>
      <c r="X5" s="179" t="s">
        <v>2</v>
      </c>
      <c r="Y5" s="178" t="s">
        <v>43</v>
      </c>
      <c r="Z5" s="178" t="s">
        <v>46</v>
      </c>
      <c r="AA5" s="179" t="s">
        <v>2</v>
      </c>
      <c r="AB5" s="178" t="s">
        <v>43</v>
      </c>
      <c r="AC5" s="178" t="s">
        <v>46</v>
      </c>
      <c r="AD5" s="179" t="s">
        <v>2</v>
      </c>
      <c r="AE5" s="180"/>
      <c r="AF5" s="181"/>
      <c r="AG5" s="181"/>
      <c r="AH5" s="181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2" customFormat="1" ht="17.25" customHeight="1" x14ac:dyDescent="0.25">
      <c r="A7" s="117" t="s">
        <v>35</v>
      </c>
      <c r="B7" s="154">
        <f>SUM(B8:B13)</f>
        <v>13873</v>
      </c>
      <c r="C7" s="154">
        <f>SUM(C8:C13)</f>
        <v>9984</v>
      </c>
      <c r="D7" s="155">
        <f>C7/B7*100</f>
        <v>71.967130397174373</v>
      </c>
      <c r="E7" s="154">
        <f>SUM(E8:E13)</f>
        <v>11926</v>
      </c>
      <c r="F7" s="154">
        <f>SUM(F8:F13)</f>
        <v>7613</v>
      </c>
      <c r="G7" s="155">
        <f t="shared" ref="G7:G8" si="0">F7/E7*100</f>
        <v>63.835317793057186</v>
      </c>
      <c r="H7" s="154">
        <f>SUM(H8:H13)</f>
        <v>4847</v>
      </c>
      <c r="I7" s="154">
        <f>SUM(I8:I13)</f>
        <v>4478</v>
      </c>
      <c r="J7" s="155">
        <f t="shared" ref="J7:J8" si="1">I7/H7*100</f>
        <v>92.387043532081705</v>
      </c>
      <c r="K7" s="154">
        <f>SUM(K8:K13)</f>
        <v>2095</v>
      </c>
      <c r="L7" s="154">
        <f>SUM(L8:L13)</f>
        <v>1254</v>
      </c>
      <c r="M7" s="155">
        <f t="shared" ref="M7:M8" si="2">L7/K7*100</f>
        <v>59.856801909307876</v>
      </c>
      <c r="N7" s="154">
        <f>SUM(N8:N13)</f>
        <v>11</v>
      </c>
      <c r="O7" s="154">
        <f>SUM(O8:O13)</f>
        <v>209</v>
      </c>
      <c r="P7" s="154">
        <f>SUM(P8:P13)</f>
        <v>120</v>
      </c>
      <c r="Q7" s="154">
        <f>SUM(Q8:Q13)</f>
        <v>103</v>
      </c>
      <c r="R7" s="155">
        <f t="shared" ref="R7" si="3">Q7/P7*100</f>
        <v>85.833333333333329</v>
      </c>
      <c r="S7" s="154">
        <f>SUM(S8:S13)</f>
        <v>11391</v>
      </c>
      <c r="T7" s="154">
        <f>SUM(T8:T13)</f>
        <v>7148</v>
      </c>
      <c r="U7" s="155">
        <f t="shared" ref="U7:U8" si="4">T7/S7*100</f>
        <v>62.751294881924323</v>
      </c>
      <c r="V7" s="154">
        <f>SUM(V8:V13)</f>
        <v>4067</v>
      </c>
      <c r="W7" s="154">
        <f>SUM(W8:W13)</f>
        <v>2987</v>
      </c>
      <c r="X7" s="155">
        <f>W7/V7*100</f>
        <v>73.444799606589626</v>
      </c>
      <c r="Y7" s="154">
        <f>SUM(Y8:Y13)</f>
        <v>3751</v>
      </c>
      <c r="Z7" s="154">
        <f>SUM(Z8:Z13)</f>
        <v>2041</v>
      </c>
      <c r="AA7" s="155">
        <f t="shared" ref="AA7:AA8" si="5">Z7/Y7*100</f>
        <v>54.412156758197817</v>
      </c>
      <c r="AB7" s="154">
        <f>SUM(AB8:AB13)</f>
        <v>3422</v>
      </c>
      <c r="AC7" s="154">
        <f>SUM(AC8:AC13)</f>
        <v>1038</v>
      </c>
      <c r="AD7" s="155">
        <f t="shared" ref="AD7:AD8" si="6">AC7/AB7*100</f>
        <v>30.333138515488017</v>
      </c>
      <c r="AE7" s="160"/>
      <c r="AF7" s="161"/>
      <c r="AG7" s="161"/>
      <c r="AH7" s="161"/>
    </row>
    <row r="8" spans="1:34" s="81" customFormat="1" ht="48" customHeight="1" x14ac:dyDescent="0.25">
      <c r="A8" s="186" t="s">
        <v>51</v>
      </c>
      <c r="B8" s="141">
        <v>4376</v>
      </c>
      <c r="C8" s="127">
        <v>2811</v>
      </c>
      <c r="D8" s="155">
        <f t="shared" ref="D8" si="7">C8/B8*100</f>
        <v>64.236745886654475</v>
      </c>
      <c r="E8" s="141">
        <v>3779</v>
      </c>
      <c r="F8" s="127">
        <v>2103</v>
      </c>
      <c r="G8" s="155">
        <f t="shared" si="0"/>
        <v>55.649642762635622</v>
      </c>
      <c r="H8" s="141">
        <v>1136</v>
      </c>
      <c r="I8" s="127">
        <v>1058</v>
      </c>
      <c r="J8" s="155">
        <f t="shared" si="1"/>
        <v>93.133802816901408</v>
      </c>
      <c r="K8" s="141">
        <v>490</v>
      </c>
      <c r="L8" s="127">
        <v>256</v>
      </c>
      <c r="M8" s="155">
        <f t="shared" si="2"/>
        <v>52.244897959183675</v>
      </c>
      <c r="N8" s="214">
        <v>0</v>
      </c>
      <c r="O8" s="127">
        <v>64</v>
      </c>
      <c r="P8" s="141">
        <v>27</v>
      </c>
      <c r="Q8" s="127">
        <v>30</v>
      </c>
      <c r="R8" s="155">
        <f>Q8/P8*100</f>
        <v>111.11111111111111</v>
      </c>
      <c r="S8" s="141">
        <v>3530</v>
      </c>
      <c r="T8" s="127">
        <v>1929</v>
      </c>
      <c r="U8" s="155">
        <f t="shared" si="4"/>
        <v>54.645892351274782</v>
      </c>
      <c r="V8" s="141">
        <v>1249</v>
      </c>
      <c r="W8" s="127">
        <v>815</v>
      </c>
      <c r="X8" s="155">
        <f t="shared" ref="X8" si="8">W8/V8*100</f>
        <v>65.252201761409125</v>
      </c>
      <c r="Y8" s="141">
        <v>1164</v>
      </c>
      <c r="Z8" s="127">
        <v>511</v>
      </c>
      <c r="AA8" s="155">
        <f t="shared" si="5"/>
        <v>43.900343642611681</v>
      </c>
      <c r="AB8" s="141">
        <v>1049</v>
      </c>
      <c r="AC8" s="127">
        <v>302</v>
      </c>
      <c r="AD8" s="155">
        <f t="shared" si="6"/>
        <v>28.789323164918972</v>
      </c>
      <c r="AE8" s="79"/>
      <c r="AF8" s="80"/>
      <c r="AG8" s="80"/>
      <c r="AH8" s="80"/>
    </row>
    <row r="9" spans="1:34" s="81" customFormat="1" ht="48" customHeight="1" x14ac:dyDescent="0.25">
      <c r="A9" s="186" t="s">
        <v>50</v>
      </c>
      <c r="B9" s="141">
        <v>709</v>
      </c>
      <c r="C9" s="127">
        <v>511</v>
      </c>
      <c r="D9" s="155">
        <f>C9/B9*100</f>
        <v>72.073342736248236</v>
      </c>
      <c r="E9" s="141">
        <v>624</v>
      </c>
      <c r="F9" s="127">
        <v>424</v>
      </c>
      <c r="G9" s="155">
        <f>F9/E9*100</f>
        <v>67.948717948717956</v>
      </c>
      <c r="H9" s="141">
        <v>254</v>
      </c>
      <c r="I9" s="127">
        <v>205</v>
      </c>
      <c r="J9" s="155">
        <f>I9/H9*100</f>
        <v>80.70866141732283</v>
      </c>
      <c r="K9" s="141">
        <v>169</v>
      </c>
      <c r="L9" s="127">
        <v>114</v>
      </c>
      <c r="M9" s="155">
        <f>L9/K9*100</f>
        <v>67.455621301775153</v>
      </c>
      <c r="N9" s="214">
        <v>0</v>
      </c>
      <c r="O9" s="127">
        <v>5</v>
      </c>
      <c r="P9" s="141">
        <v>0</v>
      </c>
      <c r="Q9" s="127">
        <v>0</v>
      </c>
      <c r="R9" s="155" t="s">
        <v>42</v>
      </c>
      <c r="S9" s="141">
        <v>581</v>
      </c>
      <c r="T9" s="127">
        <v>419</v>
      </c>
      <c r="U9" s="155">
        <f>T9/S9*100</f>
        <v>72.117039586919105</v>
      </c>
      <c r="V9" s="141">
        <v>244</v>
      </c>
      <c r="W9" s="127">
        <v>195</v>
      </c>
      <c r="X9" s="155">
        <f>W9/V9*100</f>
        <v>79.918032786885249</v>
      </c>
      <c r="Y9" s="141">
        <v>233</v>
      </c>
      <c r="Z9" s="127">
        <v>166</v>
      </c>
      <c r="AA9" s="155">
        <f>Z9/Y9*100</f>
        <v>71.24463519313305</v>
      </c>
      <c r="AB9" s="141">
        <v>224</v>
      </c>
      <c r="AC9" s="127">
        <v>76</v>
      </c>
      <c r="AD9" s="155">
        <f>AC9/AB9*100</f>
        <v>33.928571428571431</v>
      </c>
      <c r="AE9" s="79"/>
      <c r="AF9" s="80"/>
      <c r="AG9" s="80"/>
      <c r="AH9" s="80"/>
    </row>
    <row r="10" spans="1:34" s="81" customFormat="1" ht="48" customHeight="1" x14ac:dyDescent="0.25">
      <c r="A10" s="186" t="s">
        <v>54</v>
      </c>
      <c r="B10" s="141">
        <v>1372</v>
      </c>
      <c r="C10" s="127">
        <v>1113</v>
      </c>
      <c r="D10" s="155">
        <f>C10/B10*100</f>
        <v>81.122448979591837</v>
      </c>
      <c r="E10" s="141">
        <v>1248</v>
      </c>
      <c r="F10" s="127">
        <v>890</v>
      </c>
      <c r="G10" s="155">
        <f>F10/E10*100</f>
        <v>71.314102564102569</v>
      </c>
      <c r="H10" s="141">
        <v>479</v>
      </c>
      <c r="I10" s="127">
        <v>418</v>
      </c>
      <c r="J10" s="155">
        <f>I10/H10*100</f>
        <v>87.265135699373701</v>
      </c>
      <c r="K10" s="141">
        <v>276</v>
      </c>
      <c r="L10" s="127">
        <v>144</v>
      </c>
      <c r="M10" s="155">
        <f>L10/K10*100</f>
        <v>52.173913043478258</v>
      </c>
      <c r="N10" s="214">
        <v>0</v>
      </c>
      <c r="O10" s="127">
        <v>18</v>
      </c>
      <c r="P10" s="141">
        <v>2</v>
      </c>
      <c r="Q10" s="127">
        <v>17</v>
      </c>
      <c r="R10" s="155" t="s">
        <v>91</v>
      </c>
      <c r="S10" s="141">
        <v>1203</v>
      </c>
      <c r="T10" s="127">
        <v>837</v>
      </c>
      <c r="U10" s="155">
        <f>T10/S10*100</f>
        <v>69.576059850374065</v>
      </c>
      <c r="V10" s="141">
        <v>434</v>
      </c>
      <c r="W10" s="127">
        <v>425</v>
      </c>
      <c r="X10" s="155">
        <f>W10/V10*100</f>
        <v>97.926267281105993</v>
      </c>
      <c r="Y10" s="141">
        <v>392</v>
      </c>
      <c r="Z10" s="127">
        <v>309</v>
      </c>
      <c r="AA10" s="155">
        <f>Z10/Y10*100</f>
        <v>78.826530612244895</v>
      </c>
      <c r="AB10" s="141">
        <v>376</v>
      </c>
      <c r="AC10" s="127">
        <v>114</v>
      </c>
      <c r="AD10" s="155">
        <f>AC10/AB10*100</f>
        <v>30.319148936170215</v>
      </c>
      <c r="AE10" s="79"/>
      <c r="AF10" s="80"/>
      <c r="AG10" s="80"/>
      <c r="AH10" s="80"/>
    </row>
    <row r="11" spans="1:34" s="81" customFormat="1" ht="48" customHeight="1" x14ac:dyDescent="0.25">
      <c r="A11" s="186" t="s">
        <v>55</v>
      </c>
      <c r="B11" s="141">
        <v>1550</v>
      </c>
      <c r="C11" s="127">
        <v>999</v>
      </c>
      <c r="D11" s="155">
        <f>C11/B11*100</f>
        <v>64.451612903225808</v>
      </c>
      <c r="E11" s="141">
        <v>1212</v>
      </c>
      <c r="F11" s="127">
        <v>724</v>
      </c>
      <c r="G11" s="155">
        <f>F11/E11*100</f>
        <v>59.735973597359738</v>
      </c>
      <c r="H11" s="141">
        <v>566</v>
      </c>
      <c r="I11" s="127">
        <v>512</v>
      </c>
      <c r="J11" s="155">
        <f>I11/H11*100</f>
        <v>90.459363957597176</v>
      </c>
      <c r="K11" s="141">
        <v>242</v>
      </c>
      <c r="L11" s="127">
        <v>169</v>
      </c>
      <c r="M11" s="155">
        <f>L11/K11*100</f>
        <v>69.834710743801651</v>
      </c>
      <c r="N11" s="214">
        <v>1</v>
      </c>
      <c r="O11" s="127">
        <v>16</v>
      </c>
      <c r="P11" s="141">
        <v>5</v>
      </c>
      <c r="Q11" s="127">
        <v>0</v>
      </c>
      <c r="R11" s="155">
        <f>Q11/P11*100</f>
        <v>0</v>
      </c>
      <c r="S11" s="141">
        <v>1161</v>
      </c>
      <c r="T11" s="127">
        <v>659</v>
      </c>
      <c r="U11" s="155">
        <f>T11/S11*100</f>
        <v>56.761412575366066</v>
      </c>
      <c r="V11" s="141">
        <v>497</v>
      </c>
      <c r="W11" s="127">
        <v>322</v>
      </c>
      <c r="X11" s="155">
        <f>W11/V11*100</f>
        <v>64.788732394366207</v>
      </c>
      <c r="Y11" s="141">
        <v>418</v>
      </c>
      <c r="Z11" s="127">
        <v>193</v>
      </c>
      <c r="AA11" s="155">
        <f>Z11/Y11*100</f>
        <v>46.172248803827756</v>
      </c>
      <c r="AB11" s="141">
        <v>390</v>
      </c>
      <c r="AC11" s="127">
        <v>96</v>
      </c>
      <c r="AD11" s="155">
        <f>AC11/AB11*100</f>
        <v>24.615384615384617</v>
      </c>
      <c r="AE11" s="79"/>
      <c r="AF11" s="80"/>
      <c r="AG11" s="80"/>
      <c r="AH11" s="80"/>
    </row>
    <row r="12" spans="1:34" s="81" customFormat="1" ht="48" customHeight="1" x14ac:dyDescent="0.25">
      <c r="A12" s="186" t="s">
        <v>52</v>
      </c>
      <c r="B12" s="141">
        <v>3149</v>
      </c>
      <c r="C12" s="127">
        <v>2710</v>
      </c>
      <c r="D12" s="155">
        <f>C12/B12*100</f>
        <v>86.059066370276284</v>
      </c>
      <c r="E12" s="141">
        <v>2700</v>
      </c>
      <c r="F12" s="127">
        <v>2046</v>
      </c>
      <c r="G12" s="155">
        <f>F12/E12*100</f>
        <v>75.777777777777771</v>
      </c>
      <c r="H12" s="141">
        <v>1373</v>
      </c>
      <c r="I12" s="127">
        <v>1407</v>
      </c>
      <c r="J12" s="155">
        <f>I12/H12*100</f>
        <v>102.476329206118</v>
      </c>
      <c r="K12" s="141">
        <v>475</v>
      </c>
      <c r="L12" s="127">
        <v>366</v>
      </c>
      <c r="M12" s="155">
        <f>L12/K12*100</f>
        <v>77.05263157894737</v>
      </c>
      <c r="N12" s="214">
        <v>0</v>
      </c>
      <c r="O12" s="127">
        <v>54</v>
      </c>
      <c r="P12" s="141">
        <v>73</v>
      </c>
      <c r="Q12" s="127">
        <v>34</v>
      </c>
      <c r="R12" s="155">
        <f>Q12/P12*100</f>
        <v>46.575342465753423</v>
      </c>
      <c r="S12" s="141">
        <v>2621</v>
      </c>
      <c r="T12" s="127">
        <v>1973</v>
      </c>
      <c r="U12" s="155">
        <f>T12/S12*100</f>
        <v>75.27661198016024</v>
      </c>
      <c r="V12" s="141">
        <v>890</v>
      </c>
      <c r="W12" s="127">
        <v>759</v>
      </c>
      <c r="X12" s="155">
        <f>W12/V12*100</f>
        <v>85.280898876404493</v>
      </c>
      <c r="Y12" s="141">
        <v>831</v>
      </c>
      <c r="Z12" s="127">
        <v>495</v>
      </c>
      <c r="AA12" s="155">
        <f>Z12/Y12*100</f>
        <v>59.566787003610109</v>
      </c>
      <c r="AB12" s="141">
        <v>760</v>
      </c>
      <c r="AC12" s="127">
        <v>246</v>
      </c>
      <c r="AD12" s="155">
        <f>AC12/AB12*100</f>
        <v>32.368421052631582</v>
      </c>
      <c r="AE12" s="79"/>
      <c r="AF12" s="80"/>
      <c r="AG12" s="80"/>
      <c r="AH12" s="80"/>
    </row>
    <row r="13" spans="1:34" s="81" customFormat="1" ht="48" customHeight="1" x14ac:dyDescent="0.25">
      <c r="A13" s="186" t="s">
        <v>53</v>
      </c>
      <c r="B13" s="141">
        <v>2717</v>
      </c>
      <c r="C13" s="127">
        <v>1840</v>
      </c>
      <c r="D13" s="155">
        <f>C13/B13*100</f>
        <v>67.721751932278252</v>
      </c>
      <c r="E13" s="141">
        <v>2363</v>
      </c>
      <c r="F13" s="127">
        <v>1426</v>
      </c>
      <c r="G13" s="155">
        <f>F13/E13*100</f>
        <v>60.347016504443509</v>
      </c>
      <c r="H13" s="141">
        <v>1039</v>
      </c>
      <c r="I13" s="127">
        <v>878</v>
      </c>
      <c r="J13" s="155">
        <f>I13/H13*100</f>
        <v>84.50433108758422</v>
      </c>
      <c r="K13" s="141">
        <v>443</v>
      </c>
      <c r="L13" s="127">
        <v>205</v>
      </c>
      <c r="M13" s="155">
        <f>L13/K13*100</f>
        <v>46.275395033860043</v>
      </c>
      <c r="N13" s="214">
        <v>10</v>
      </c>
      <c r="O13" s="127">
        <v>52</v>
      </c>
      <c r="P13" s="141">
        <v>13</v>
      </c>
      <c r="Q13" s="127">
        <v>22</v>
      </c>
      <c r="R13" s="155">
        <f>Q13/P13*100</f>
        <v>169.23076923076923</v>
      </c>
      <c r="S13" s="141">
        <v>2295</v>
      </c>
      <c r="T13" s="127">
        <v>1331</v>
      </c>
      <c r="U13" s="155">
        <f>T13/S13*100</f>
        <v>57.99564270152505</v>
      </c>
      <c r="V13" s="141">
        <v>753</v>
      </c>
      <c r="W13" s="127">
        <v>471</v>
      </c>
      <c r="X13" s="155">
        <f>W13/V13*100</f>
        <v>62.549800796812747</v>
      </c>
      <c r="Y13" s="141">
        <v>713</v>
      </c>
      <c r="Z13" s="127">
        <v>367</v>
      </c>
      <c r="AA13" s="155">
        <f>Z13/Y13*100</f>
        <v>51.472650771388494</v>
      </c>
      <c r="AB13" s="141">
        <v>623</v>
      </c>
      <c r="AC13" s="127">
        <v>204</v>
      </c>
      <c r="AD13" s="155">
        <f>AC13/AB13*100</f>
        <v>32.744783306581063</v>
      </c>
      <c r="AE13" s="79"/>
      <c r="AF13" s="80"/>
      <c r="AG13" s="80"/>
      <c r="AH13" s="80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0"/>
  <sheetViews>
    <sheetView view="pageBreakPreview" topLeftCell="H1" zoomScale="87" zoomScaleNormal="75" zoomScaleSheetLayoutView="87" workbookViewId="0">
      <selection activeCell="L17" sqref="L17"/>
    </sheetView>
  </sheetViews>
  <sheetFormatPr defaultRowHeight="14.25" x14ac:dyDescent="0.2"/>
  <cols>
    <col min="1" max="1" width="25.5703125" style="39" customWidth="1"/>
    <col min="2" max="13" width="8.28515625" style="39" customWidth="1"/>
    <col min="14" max="17" width="7.7109375" style="39" customWidth="1"/>
    <col min="18" max="18" width="6.7109375" style="39" customWidth="1"/>
    <col min="19" max="30" width="7.7109375" style="39" customWidth="1"/>
    <col min="31" max="16384" width="9.140625" style="39"/>
  </cols>
  <sheetData>
    <row r="1" spans="1:34" s="24" customFormat="1" ht="54.75" customHeight="1" x14ac:dyDescent="0.35">
      <c r="B1" s="238" t="s">
        <v>65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"/>
      <c r="Q1" s="23"/>
      <c r="R1" s="23"/>
      <c r="S1" s="23"/>
      <c r="T1" s="23"/>
      <c r="U1" s="23"/>
      <c r="V1" s="23"/>
      <c r="W1" s="23"/>
      <c r="X1" s="23"/>
      <c r="Y1" s="23"/>
      <c r="Z1" s="235"/>
      <c r="AA1" s="235"/>
      <c r="AB1" s="90"/>
      <c r="AD1" s="112" t="s">
        <v>21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1"/>
      <c r="O2" s="101" t="s">
        <v>7</v>
      </c>
      <c r="P2" s="101"/>
      <c r="Q2" s="25"/>
      <c r="R2" s="25"/>
      <c r="S2" s="26"/>
      <c r="T2" s="26"/>
      <c r="U2" s="26"/>
      <c r="V2" s="26"/>
      <c r="W2" s="26"/>
      <c r="X2" s="26"/>
      <c r="Z2" s="236"/>
      <c r="AA2" s="236"/>
      <c r="AB2" s="237" t="s">
        <v>7</v>
      </c>
      <c r="AC2" s="237"/>
    </row>
    <row r="3" spans="1:34" s="29" customFormat="1" ht="67.5" customHeight="1" x14ac:dyDescent="0.25">
      <c r="A3" s="230"/>
      <c r="B3" s="231" t="s">
        <v>45</v>
      </c>
      <c r="C3" s="232"/>
      <c r="D3" s="233"/>
      <c r="E3" s="234" t="s">
        <v>27</v>
      </c>
      <c r="F3" s="234"/>
      <c r="G3" s="234"/>
      <c r="H3" s="234" t="s">
        <v>75</v>
      </c>
      <c r="I3" s="234"/>
      <c r="J3" s="234"/>
      <c r="K3" s="234" t="s">
        <v>11</v>
      </c>
      <c r="L3" s="234"/>
      <c r="M3" s="234"/>
      <c r="N3" s="231" t="s">
        <v>83</v>
      </c>
      <c r="O3" s="233"/>
      <c r="P3" s="234" t="s">
        <v>12</v>
      </c>
      <c r="Q3" s="234"/>
      <c r="R3" s="234"/>
      <c r="S3" s="231" t="s">
        <v>10</v>
      </c>
      <c r="T3" s="232"/>
      <c r="U3" s="233"/>
      <c r="V3" s="231" t="s">
        <v>47</v>
      </c>
      <c r="W3" s="232"/>
      <c r="X3" s="233"/>
      <c r="Y3" s="234" t="s">
        <v>13</v>
      </c>
      <c r="Z3" s="234"/>
      <c r="AA3" s="234"/>
      <c r="AB3" s="234" t="s">
        <v>16</v>
      </c>
      <c r="AC3" s="234"/>
      <c r="AD3" s="234"/>
    </row>
    <row r="4" spans="1:34" s="30" customFormat="1" ht="37.5" customHeight="1" x14ac:dyDescent="0.25">
      <c r="A4" s="230"/>
      <c r="B4" s="169" t="s">
        <v>43</v>
      </c>
      <c r="C4" s="169" t="s">
        <v>46</v>
      </c>
      <c r="D4" s="168" t="s">
        <v>2</v>
      </c>
      <c r="E4" s="169" t="s">
        <v>43</v>
      </c>
      <c r="F4" s="169" t="s">
        <v>46</v>
      </c>
      <c r="G4" s="168" t="s">
        <v>2</v>
      </c>
      <c r="H4" s="169" t="s">
        <v>43</v>
      </c>
      <c r="I4" s="169" t="s">
        <v>46</v>
      </c>
      <c r="J4" s="168" t="s">
        <v>2</v>
      </c>
      <c r="K4" s="169" t="s">
        <v>43</v>
      </c>
      <c r="L4" s="169" t="s">
        <v>46</v>
      </c>
      <c r="M4" s="168" t="s">
        <v>2</v>
      </c>
      <c r="N4" s="169" t="s">
        <v>43</v>
      </c>
      <c r="O4" s="169" t="s">
        <v>46</v>
      </c>
      <c r="P4" s="169" t="s">
        <v>43</v>
      </c>
      <c r="Q4" s="169" t="s">
        <v>46</v>
      </c>
      <c r="R4" s="168" t="s">
        <v>2</v>
      </c>
      <c r="S4" s="169" t="s">
        <v>43</v>
      </c>
      <c r="T4" s="169" t="s">
        <v>46</v>
      </c>
      <c r="U4" s="168" t="s">
        <v>2</v>
      </c>
      <c r="V4" s="169" t="s">
        <v>43</v>
      </c>
      <c r="W4" s="169" t="s">
        <v>46</v>
      </c>
      <c r="X4" s="168" t="s">
        <v>2</v>
      </c>
      <c r="Y4" s="169" t="s">
        <v>43</v>
      </c>
      <c r="Z4" s="169" t="s">
        <v>46</v>
      </c>
      <c r="AA4" s="168" t="s">
        <v>2</v>
      </c>
      <c r="AB4" s="169" t="s">
        <v>43</v>
      </c>
      <c r="AC4" s="169" t="s">
        <v>46</v>
      </c>
      <c r="AD4" s="168" t="s">
        <v>2</v>
      </c>
    </row>
    <row r="5" spans="1:34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  <c r="AC5" s="92">
        <v>28</v>
      </c>
      <c r="AD5" s="92">
        <v>29</v>
      </c>
    </row>
    <row r="6" spans="1:34" s="157" customFormat="1" ht="18" customHeight="1" x14ac:dyDescent="0.25">
      <c r="A6" s="117" t="s">
        <v>35</v>
      </c>
      <c r="B6" s="116">
        <f>SUM(B7:B12)</f>
        <v>4551</v>
      </c>
      <c r="C6" s="116">
        <f>SUM(C7:C12)</f>
        <v>3293</v>
      </c>
      <c r="D6" s="184">
        <f>C6/B6*100</f>
        <v>72.357723577235774</v>
      </c>
      <c r="E6" s="133">
        <f>SUM(E7:E12)</f>
        <v>4436</v>
      </c>
      <c r="F6" s="133">
        <f>SUM(F7:F12)</f>
        <v>3171</v>
      </c>
      <c r="G6" s="134">
        <f>F6/E6*100</f>
        <v>71.483318304779075</v>
      </c>
      <c r="H6" s="133">
        <f>SUM(H7:H12)</f>
        <v>916</v>
      </c>
      <c r="I6" s="133">
        <f>SUM(I7:I12)</f>
        <v>888</v>
      </c>
      <c r="J6" s="134">
        <f t="shared" ref="J6:J7" si="0">I6/H6*100</f>
        <v>96.943231441048042</v>
      </c>
      <c r="K6" s="133">
        <f>SUM(K7:K12)</f>
        <v>435</v>
      </c>
      <c r="L6" s="133">
        <f>SUM(L7:L12)</f>
        <v>371</v>
      </c>
      <c r="M6" s="134">
        <f>L6/K6*100</f>
        <v>85.287356321839084</v>
      </c>
      <c r="N6" s="133">
        <f>SUM(N7:N12)</f>
        <v>0</v>
      </c>
      <c r="O6" s="133">
        <f>SUM(O7:O12)</f>
        <v>8</v>
      </c>
      <c r="P6" s="133">
        <f>SUM(P7:P12)</f>
        <v>24</v>
      </c>
      <c r="Q6" s="133">
        <f>SUM(Q7:Q12)</f>
        <v>47</v>
      </c>
      <c r="R6" s="134">
        <f>Q6/P6*100</f>
        <v>195.83333333333331</v>
      </c>
      <c r="S6" s="133">
        <f>SUM(S7:S12)</f>
        <v>4197</v>
      </c>
      <c r="T6" s="133">
        <f>SUM(T7:T12)</f>
        <v>2987</v>
      </c>
      <c r="U6" s="134">
        <f>T6/S6*100</f>
        <v>71.16988324994044</v>
      </c>
      <c r="V6" s="133">
        <f>SUM(V7:V12)</f>
        <v>1434</v>
      </c>
      <c r="W6" s="133">
        <f>SUM(W7:W12)</f>
        <v>948</v>
      </c>
      <c r="X6" s="134">
        <f>W6/V6*100</f>
        <v>66.108786610878653</v>
      </c>
      <c r="Y6" s="133">
        <f>SUM(Y7:Y12)</f>
        <v>1416</v>
      </c>
      <c r="Z6" s="133">
        <f>SUM(Z7:Z12)</f>
        <v>919</v>
      </c>
      <c r="AA6" s="134">
        <f>Z6/Y6*100</f>
        <v>64.901129943502823</v>
      </c>
      <c r="AB6" s="133">
        <f>SUM(AB7:AB12)</f>
        <v>1291</v>
      </c>
      <c r="AC6" s="133">
        <f>SUM(AC7:AC12)</f>
        <v>517</v>
      </c>
      <c r="AD6" s="134">
        <f>AC6/AB6*100</f>
        <v>40.04647560030984</v>
      </c>
      <c r="AE6" s="156"/>
      <c r="AH6" s="158"/>
    </row>
    <row r="7" spans="1:34" s="38" customFormat="1" ht="48" customHeight="1" x14ac:dyDescent="0.25">
      <c r="A7" s="186" t="s">
        <v>51</v>
      </c>
      <c r="B7" s="127">
        <v>1861</v>
      </c>
      <c r="C7" s="216">
        <v>1165</v>
      </c>
      <c r="D7" s="184">
        <f t="shared" ref="D7" si="1">C7/B7*100</f>
        <v>62.600752283718428</v>
      </c>
      <c r="E7" s="135">
        <v>1812</v>
      </c>
      <c r="F7" s="216">
        <v>1127</v>
      </c>
      <c r="G7" s="134">
        <f t="shared" ref="G7" si="2">F7/E7*100</f>
        <v>62.196467991169982</v>
      </c>
      <c r="H7" s="136">
        <v>230</v>
      </c>
      <c r="I7" s="216">
        <v>231</v>
      </c>
      <c r="J7" s="134">
        <f t="shared" si="0"/>
        <v>100.43478260869566</v>
      </c>
      <c r="K7" s="135">
        <v>108</v>
      </c>
      <c r="L7" s="216">
        <v>95</v>
      </c>
      <c r="M7" s="134">
        <f t="shared" ref="M7" si="3">L7/K7*100</f>
        <v>87.962962962962962</v>
      </c>
      <c r="N7" s="211">
        <v>0</v>
      </c>
      <c r="O7" s="216">
        <v>5</v>
      </c>
      <c r="P7" s="135">
        <v>11</v>
      </c>
      <c r="Q7" s="216">
        <v>27</v>
      </c>
      <c r="R7" s="134">
        <f t="shared" ref="R7" si="4">Q7/P7*100</f>
        <v>245.45454545454547</v>
      </c>
      <c r="S7" s="137">
        <v>1688</v>
      </c>
      <c r="T7" s="127">
        <v>1029</v>
      </c>
      <c r="U7" s="134">
        <f t="shared" ref="U7" si="5">T7/S7*100</f>
        <v>60.959715639810433</v>
      </c>
      <c r="V7" s="135">
        <v>638</v>
      </c>
      <c r="W7" s="216">
        <v>299</v>
      </c>
      <c r="X7" s="134">
        <f t="shared" ref="X7" si="6">W7/V7*100</f>
        <v>46.865203761755488</v>
      </c>
      <c r="Y7" s="135">
        <v>633</v>
      </c>
      <c r="Z7" s="216">
        <v>284</v>
      </c>
      <c r="AA7" s="134">
        <f t="shared" ref="AA7" si="7">Z7/Y7*100</f>
        <v>44.865718799368089</v>
      </c>
      <c r="AB7" s="135">
        <v>576</v>
      </c>
      <c r="AC7" s="216">
        <v>178</v>
      </c>
      <c r="AD7" s="134">
        <f t="shared" ref="AD7" si="8">AC7/AB7*100</f>
        <v>30.902777777777779</v>
      </c>
      <c r="AE7" s="34"/>
      <c r="AF7" s="36"/>
    </row>
    <row r="8" spans="1:34" s="37" customFormat="1" ht="48" customHeight="1" x14ac:dyDescent="0.25">
      <c r="A8" s="186" t="s">
        <v>50</v>
      </c>
      <c r="B8" s="127">
        <v>155</v>
      </c>
      <c r="C8" s="216">
        <v>142</v>
      </c>
      <c r="D8" s="184">
        <f>C8/B8*100</f>
        <v>91.612903225806448</v>
      </c>
      <c r="E8" s="135">
        <v>152</v>
      </c>
      <c r="F8" s="216">
        <v>137</v>
      </c>
      <c r="G8" s="134">
        <f>F8/E8*100</f>
        <v>90.131578947368425</v>
      </c>
      <c r="H8" s="136">
        <v>38</v>
      </c>
      <c r="I8" s="216">
        <v>40</v>
      </c>
      <c r="J8" s="134">
        <f>I8/H8*100</f>
        <v>105.26315789473684</v>
      </c>
      <c r="K8" s="135">
        <v>23</v>
      </c>
      <c r="L8" s="216">
        <v>30</v>
      </c>
      <c r="M8" s="134">
        <f>L8/K8*100</f>
        <v>130.43478260869566</v>
      </c>
      <c r="N8" s="211">
        <v>0</v>
      </c>
      <c r="O8" s="216">
        <v>0</v>
      </c>
      <c r="P8" s="135">
        <v>0</v>
      </c>
      <c r="Q8" s="216">
        <v>0</v>
      </c>
      <c r="R8" s="134" t="s">
        <v>42</v>
      </c>
      <c r="S8" s="137">
        <v>137</v>
      </c>
      <c r="T8" s="127">
        <v>132</v>
      </c>
      <c r="U8" s="134">
        <f>T8/S8*100</f>
        <v>96.350364963503651</v>
      </c>
      <c r="V8" s="135">
        <v>47</v>
      </c>
      <c r="W8" s="216">
        <v>54</v>
      </c>
      <c r="X8" s="134">
        <f>W8/V8*100</f>
        <v>114.89361702127661</v>
      </c>
      <c r="Y8" s="135">
        <v>47</v>
      </c>
      <c r="Z8" s="216">
        <v>52</v>
      </c>
      <c r="AA8" s="134">
        <f>Z8/Y8*100</f>
        <v>110.63829787234043</v>
      </c>
      <c r="AB8" s="135">
        <v>47</v>
      </c>
      <c r="AC8" s="216">
        <v>32</v>
      </c>
      <c r="AD8" s="134">
        <f>AC8/AB8*100</f>
        <v>68.085106382978722</v>
      </c>
      <c r="AE8" s="34"/>
      <c r="AF8" s="36"/>
    </row>
    <row r="9" spans="1:34" s="37" customFormat="1" ht="48" customHeight="1" x14ac:dyDescent="0.25">
      <c r="A9" s="186" t="s">
        <v>54</v>
      </c>
      <c r="B9" s="127">
        <v>326</v>
      </c>
      <c r="C9" s="216">
        <v>255</v>
      </c>
      <c r="D9" s="184">
        <f>C9/B9*100</f>
        <v>78.220858895705518</v>
      </c>
      <c r="E9" s="135">
        <v>319</v>
      </c>
      <c r="F9" s="216">
        <v>250</v>
      </c>
      <c r="G9" s="134">
        <f>F9/E9*100</f>
        <v>78.369905956112845</v>
      </c>
      <c r="H9" s="136">
        <v>73</v>
      </c>
      <c r="I9" s="216">
        <v>53</v>
      </c>
      <c r="J9" s="134">
        <f>I9/H9*100</f>
        <v>72.602739726027394</v>
      </c>
      <c r="K9" s="135">
        <v>51</v>
      </c>
      <c r="L9" s="216">
        <v>30</v>
      </c>
      <c r="M9" s="134">
        <f>L9/K9*100</f>
        <v>58.82352941176471</v>
      </c>
      <c r="N9" s="211">
        <v>0</v>
      </c>
      <c r="O9" s="216">
        <v>0</v>
      </c>
      <c r="P9" s="135">
        <v>2</v>
      </c>
      <c r="Q9" s="216">
        <v>1</v>
      </c>
      <c r="R9" s="134">
        <f t="shared" ref="R9:R11" si="9">Q9/P9*100</f>
        <v>50</v>
      </c>
      <c r="S9" s="137">
        <v>302</v>
      </c>
      <c r="T9" s="127">
        <v>236</v>
      </c>
      <c r="U9" s="134">
        <f>T9/S9*100</f>
        <v>78.145695364238406</v>
      </c>
      <c r="V9" s="135">
        <v>103</v>
      </c>
      <c r="W9" s="216">
        <v>98</v>
      </c>
      <c r="X9" s="134">
        <f>W9/V9*100</f>
        <v>95.145631067961162</v>
      </c>
      <c r="Y9" s="135">
        <v>102</v>
      </c>
      <c r="Z9" s="216">
        <v>97</v>
      </c>
      <c r="AA9" s="134">
        <f>Z9/Y9*100</f>
        <v>95.098039215686271</v>
      </c>
      <c r="AB9" s="135">
        <v>95</v>
      </c>
      <c r="AC9" s="216">
        <v>30</v>
      </c>
      <c r="AD9" s="134">
        <f>AC9/AB9*100</f>
        <v>31.578947368421051</v>
      </c>
      <c r="AE9" s="34"/>
      <c r="AF9" s="36"/>
    </row>
    <row r="10" spans="1:34" s="37" customFormat="1" ht="48" customHeight="1" x14ac:dyDescent="0.25">
      <c r="A10" s="186" t="s">
        <v>55</v>
      </c>
      <c r="B10" s="127">
        <v>332</v>
      </c>
      <c r="C10" s="216">
        <v>228</v>
      </c>
      <c r="D10" s="184">
        <f>C10/B10*100</f>
        <v>68.674698795180717</v>
      </c>
      <c r="E10" s="135">
        <v>312</v>
      </c>
      <c r="F10" s="216">
        <v>214</v>
      </c>
      <c r="G10" s="134">
        <f>F10/E10*100</f>
        <v>68.589743589743591</v>
      </c>
      <c r="H10" s="135">
        <v>85</v>
      </c>
      <c r="I10" s="216">
        <v>87</v>
      </c>
      <c r="J10" s="134">
        <f>I10/H10*100</f>
        <v>102.35294117647058</v>
      </c>
      <c r="K10" s="135">
        <v>38</v>
      </c>
      <c r="L10" s="216">
        <v>39</v>
      </c>
      <c r="M10" s="134">
        <f>L10/K10*100</f>
        <v>102.63157894736842</v>
      </c>
      <c r="N10" s="211">
        <v>0</v>
      </c>
      <c r="O10" s="216">
        <v>1</v>
      </c>
      <c r="P10" s="135">
        <v>2</v>
      </c>
      <c r="Q10" s="216">
        <v>0</v>
      </c>
      <c r="R10" s="134">
        <f t="shared" si="9"/>
        <v>0</v>
      </c>
      <c r="S10" s="137">
        <v>298</v>
      </c>
      <c r="T10" s="127">
        <v>204</v>
      </c>
      <c r="U10" s="134">
        <f>T10/S10*100</f>
        <v>68.456375838926178</v>
      </c>
      <c r="V10" s="135">
        <v>100</v>
      </c>
      <c r="W10" s="216">
        <v>68</v>
      </c>
      <c r="X10" s="134">
        <f>W10/V10*100</f>
        <v>68</v>
      </c>
      <c r="Y10" s="135">
        <v>93</v>
      </c>
      <c r="Z10" s="216">
        <v>62</v>
      </c>
      <c r="AA10" s="134">
        <f>Z10/Y10*100</f>
        <v>66.666666666666657</v>
      </c>
      <c r="AB10" s="135">
        <v>83</v>
      </c>
      <c r="AC10" s="216">
        <v>34</v>
      </c>
      <c r="AD10" s="134">
        <f>AC10/AB10*100</f>
        <v>40.963855421686745</v>
      </c>
      <c r="AE10" s="34"/>
      <c r="AF10" s="36"/>
    </row>
    <row r="11" spans="1:34" s="37" customFormat="1" ht="48" customHeight="1" x14ac:dyDescent="0.25">
      <c r="A11" s="186" t="s">
        <v>52</v>
      </c>
      <c r="B11" s="127">
        <v>1126</v>
      </c>
      <c r="C11" s="216">
        <v>981</v>
      </c>
      <c r="D11" s="184">
        <f>C11/B11*100</f>
        <v>87.122557726465359</v>
      </c>
      <c r="E11" s="135">
        <v>1101</v>
      </c>
      <c r="F11" s="216">
        <v>947</v>
      </c>
      <c r="G11" s="134">
        <f>F11/E11*100</f>
        <v>86.012715712988197</v>
      </c>
      <c r="H11" s="136">
        <v>324</v>
      </c>
      <c r="I11" s="216">
        <v>325</v>
      </c>
      <c r="J11" s="134">
        <f>I11/H11*100</f>
        <v>100.30864197530865</v>
      </c>
      <c r="K11" s="135">
        <v>144</v>
      </c>
      <c r="L11" s="216">
        <v>131</v>
      </c>
      <c r="M11" s="134">
        <f>L11/K11*100</f>
        <v>90.972222222222214</v>
      </c>
      <c r="N11" s="211">
        <v>0</v>
      </c>
      <c r="O11" s="216">
        <v>2</v>
      </c>
      <c r="P11" s="135">
        <v>8</v>
      </c>
      <c r="Q11" s="216">
        <v>14</v>
      </c>
      <c r="R11" s="134">
        <f t="shared" si="9"/>
        <v>175</v>
      </c>
      <c r="S11" s="137">
        <v>1053</v>
      </c>
      <c r="T11" s="127">
        <v>909</v>
      </c>
      <c r="U11" s="134">
        <f>T11/S11*100</f>
        <v>86.324786324786331</v>
      </c>
      <c r="V11" s="135">
        <v>318</v>
      </c>
      <c r="W11" s="216">
        <v>257</v>
      </c>
      <c r="X11" s="134">
        <f>W11/V11*100</f>
        <v>80.817610062893081</v>
      </c>
      <c r="Y11" s="135">
        <v>314</v>
      </c>
      <c r="Z11" s="216">
        <v>252</v>
      </c>
      <c r="AA11" s="134">
        <f>Z11/Y11*100</f>
        <v>80.254777070063696</v>
      </c>
      <c r="AB11" s="135">
        <v>284</v>
      </c>
      <c r="AC11" s="216">
        <v>148</v>
      </c>
      <c r="AD11" s="134">
        <f>AC11/AB11*100</f>
        <v>52.112676056338024</v>
      </c>
      <c r="AE11" s="34"/>
      <c r="AF11" s="36"/>
    </row>
    <row r="12" spans="1:34" s="37" customFormat="1" ht="48" customHeight="1" x14ac:dyDescent="0.25">
      <c r="A12" s="186" t="s">
        <v>53</v>
      </c>
      <c r="B12" s="127">
        <v>751</v>
      </c>
      <c r="C12" s="216">
        <v>522</v>
      </c>
      <c r="D12" s="184">
        <f>C12/B12*100</f>
        <v>69.507323568575231</v>
      </c>
      <c r="E12" s="135">
        <v>740</v>
      </c>
      <c r="F12" s="216">
        <v>496</v>
      </c>
      <c r="G12" s="134">
        <f>F12/E12*100</f>
        <v>67.027027027027032</v>
      </c>
      <c r="H12" s="135">
        <v>166</v>
      </c>
      <c r="I12" s="216">
        <v>152</v>
      </c>
      <c r="J12" s="134">
        <f>I12/H12*100</f>
        <v>91.566265060240966</v>
      </c>
      <c r="K12" s="135">
        <v>71</v>
      </c>
      <c r="L12" s="216">
        <v>46</v>
      </c>
      <c r="M12" s="134">
        <f>L12/K12*100</f>
        <v>64.788732394366207</v>
      </c>
      <c r="N12" s="211">
        <v>0</v>
      </c>
      <c r="O12" s="216">
        <v>0</v>
      </c>
      <c r="P12" s="135">
        <v>1</v>
      </c>
      <c r="Q12" s="216">
        <v>5</v>
      </c>
      <c r="R12" s="134" t="s">
        <v>84</v>
      </c>
      <c r="S12" s="137">
        <v>719</v>
      </c>
      <c r="T12" s="127">
        <v>477</v>
      </c>
      <c r="U12" s="134">
        <f>T12/S12*100</f>
        <v>66.342141863699581</v>
      </c>
      <c r="V12" s="135">
        <v>228</v>
      </c>
      <c r="W12" s="216">
        <v>172</v>
      </c>
      <c r="X12" s="134">
        <f>W12/V12*100</f>
        <v>75.438596491228068</v>
      </c>
      <c r="Y12" s="135">
        <v>227</v>
      </c>
      <c r="Z12" s="216">
        <v>172</v>
      </c>
      <c r="AA12" s="134">
        <f>Z12/Y12*100</f>
        <v>75.770925110132154</v>
      </c>
      <c r="AB12" s="135">
        <v>206</v>
      </c>
      <c r="AC12" s="216">
        <v>95</v>
      </c>
      <c r="AD12" s="134">
        <f>AC12/AB12*100</f>
        <v>46.116504854368934</v>
      </c>
      <c r="AE12" s="34"/>
      <c r="AF12" s="36"/>
    </row>
    <row r="14" spans="1:34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34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34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</sheetData>
  <mergeCells count="15">
    <mergeCell ref="P3:R3"/>
    <mergeCell ref="N3:O3"/>
    <mergeCell ref="B1:O1"/>
    <mergeCell ref="S3:U3"/>
    <mergeCell ref="V3:X3"/>
    <mergeCell ref="Y3:AA3"/>
    <mergeCell ref="AB3:AD3"/>
    <mergeCell ref="Z1:AA1"/>
    <mergeCell ref="Z2:AA2"/>
    <mergeCell ref="AB2:AC2"/>
    <mergeCell ref="A3:A4"/>
    <mergeCell ref="B3:D3"/>
    <mergeCell ref="E3:G3"/>
    <mergeCell ref="H3:J3"/>
    <mergeCell ref="K3:M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5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8" t="s">
        <v>36</v>
      </c>
      <c r="B1" s="218"/>
      <c r="C1" s="218"/>
      <c r="D1" s="218"/>
      <c r="E1" s="218"/>
    </row>
    <row r="2" spans="1:11" s="4" customFormat="1" ht="23.25" customHeight="1" x14ac:dyDescent="0.25">
      <c r="A2" s="223" t="s">
        <v>0</v>
      </c>
      <c r="B2" s="219" t="s">
        <v>61</v>
      </c>
      <c r="C2" s="219" t="s">
        <v>62</v>
      </c>
      <c r="D2" s="221" t="s">
        <v>1</v>
      </c>
      <c r="E2" s="222"/>
    </row>
    <row r="3" spans="1:11" s="4" customFormat="1" ht="34.5" customHeight="1" x14ac:dyDescent="0.25">
      <c r="A3" s="224"/>
      <c r="B3" s="220"/>
      <c r="C3" s="220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1392</v>
      </c>
      <c r="C5" s="125">
        <v>1049</v>
      </c>
      <c r="D5" s="11">
        <f t="shared" ref="D5" si="0">C5/B5*100</f>
        <v>75.359195402298852</v>
      </c>
      <c r="E5" s="121">
        <f t="shared" ref="E5" si="1">C5-B5</f>
        <v>-343</v>
      </c>
      <c r="F5" s="122"/>
      <c r="K5" s="12"/>
    </row>
    <row r="6" spans="1:11" s="4" customFormat="1" ht="30" customHeight="1" x14ac:dyDescent="0.25">
      <c r="A6" s="10" t="s">
        <v>80</v>
      </c>
      <c r="B6" s="125">
        <v>1376</v>
      </c>
      <c r="C6" s="125">
        <v>1010</v>
      </c>
      <c r="D6" s="11">
        <f t="shared" ref="D6:D11" si="2">C6/B6*100</f>
        <v>73.401162790697668</v>
      </c>
      <c r="E6" s="121">
        <f t="shared" ref="E6:E11" si="3">C6-B6</f>
        <v>-366</v>
      </c>
      <c r="F6" s="123"/>
      <c r="K6" s="12"/>
    </row>
    <row r="7" spans="1:11" s="4" customFormat="1" ht="30" customHeight="1" x14ac:dyDescent="0.25">
      <c r="A7" s="13" t="s">
        <v>74</v>
      </c>
      <c r="B7" s="125">
        <v>271</v>
      </c>
      <c r="C7" s="125">
        <v>282</v>
      </c>
      <c r="D7" s="11">
        <f t="shared" si="2"/>
        <v>104.0590405904059</v>
      </c>
      <c r="E7" s="121">
        <f t="shared" si="3"/>
        <v>11</v>
      </c>
      <c r="F7" s="123"/>
      <c r="K7" s="12"/>
    </row>
    <row r="8" spans="1:11" s="4" customFormat="1" ht="30" customHeight="1" x14ac:dyDescent="0.25">
      <c r="A8" s="14" t="s">
        <v>30</v>
      </c>
      <c r="B8" s="125">
        <v>140</v>
      </c>
      <c r="C8" s="125">
        <v>109</v>
      </c>
      <c r="D8" s="11">
        <f t="shared" si="2"/>
        <v>77.857142857142861</v>
      </c>
      <c r="E8" s="121">
        <f t="shared" si="3"/>
        <v>-31</v>
      </c>
      <c r="F8" s="123"/>
      <c r="K8" s="12"/>
    </row>
    <row r="9" spans="1:11" s="4" customFormat="1" ht="30" customHeight="1" x14ac:dyDescent="0.25">
      <c r="A9" s="14" t="s">
        <v>82</v>
      </c>
      <c r="B9" s="125">
        <v>0</v>
      </c>
      <c r="C9" s="125">
        <v>6</v>
      </c>
      <c r="D9" s="11" t="s">
        <v>42</v>
      </c>
      <c r="E9" s="121">
        <f t="shared" si="3"/>
        <v>6</v>
      </c>
      <c r="K9" s="12"/>
    </row>
    <row r="10" spans="1:11" s="4" customFormat="1" ht="45.75" customHeight="1" x14ac:dyDescent="0.25">
      <c r="A10" s="14" t="s">
        <v>26</v>
      </c>
      <c r="B10" s="125">
        <v>12</v>
      </c>
      <c r="C10" s="125">
        <v>17</v>
      </c>
      <c r="D10" s="11">
        <f t="shared" ref="D10" si="4">C10/B10*100</f>
        <v>141.66666666666669</v>
      </c>
      <c r="E10" s="121">
        <f t="shared" ref="E10" si="5">C10-B10</f>
        <v>5</v>
      </c>
      <c r="F10" s="123"/>
      <c r="K10" s="12"/>
    </row>
    <row r="11" spans="1:11" s="4" customFormat="1" ht="49.5" customHeight="1" x14ac:dyDescent="0.25">
      <c r="A11" s="14" t="s">
        <v>31</v>
      </c>
      <c r="B11" s="125">
        <v>1300</v>
      </c>
      <c r="C11" s="125">
        <v>946</v>
      </c>
      <c r="D11" s="11">
        <f t="shared" si="2"/>
        <v>72.769230769230759</v>
      </c>
      <c r="E11" s="121">
        <f t="shared" si="3"/>
        <v>-354</v>
      </c>
      <c r="F11" s="123"/>
      <c r="K11" s="12"/>
    </row>
    <row r="12" spans="1:11" s="4" customFormat="1" ht="12.75" customHeight="1" x14ac:dyDescent="0.25">
      <c r="A12" s="225" t="s">
        <v>4</v>
      </c>
      <c r="B12" s="226"/>
      <c r="C12" s="226"/>
      <c r="D12" s="226"/>
      <c r="E12" s="226"/>
      <c r="K12" s="12"/>
    </row>
    <row r="13" spans="1:11" s="4" customFormat="1" ht="15" customHeight="1" x14ac:dyDescent="0.25">
      <c r="A13" s="227"/>
      <c r="B13" s="228"/>
      <c r="C13" s="228"/>
      <c r="D13" s="228"/>
      <c r="E13" s="228"/>
      <c r="K13" s="12"/>
    </row>
    <row r="14" spans="1:11" s="4" customFormat="1" ht="20.25" customHeight="1" x14ac:dyDescent="0.25">
      <c r="A14" s="223" t="s">
        <v>0</v>
      </c>
      <c r="B14" s="229" t="s">
        <v>63</v>
      </c>
      <c r="C14" s="229" t="s">
        <v>64</v>
      </c>
      <c r="D14" s="221" t="s">
        <v>1</v>
      </c>
      <c r="E14" s="222"/>
      <c r="K14" s="12"/>
    </row>
    <row r="15" spans="1:11" ht="35.25" customHeight="1" x14ac:dyDescent="0.2">
      <c r="A15" s="224"/>
      <c r="B15" s="229"/>
      <c r="C15" s="229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532</v>
      </c>
      <c r="C16" s="128">
        <v>284</v>
      </c>
      <c r="D16" s="139">
        <f t="shared" ref="D16" si="6">C16/B16*100</f>
        <v>53.383458646616546</v>
      </c>
      <c r="E16" s="140">
        <f t="shared" ref="E16" si="7">C16-B16</f>
        <v>-248</v>
      </c>
      <c r="K16" s="12"/>
    </row>
    <row r="17" spans="1:11" ht="30" customHeight="1" x14ac:dyDescent="0.2">
      <c r="A17" s="1" t="s">
        <v>81</v>
      </c>
      <c r="B17" s="128">
        <v>526</v>
      </c>
      <c r="C17" s="128">
        <v>267</v>
      </c>
      <c r="D17" s="139">
        <f t="shared" ref="D17:D18" si="8">C17/B17*100</f>
        <v>50.760456273764255</v>
      </c>
      <c r="E17" s="140">
        <f t="shared" ref="E17:E18" si="9">C17-B17</f>
        <v>-259</v>
      </c>
      <c r="K17" s="12"/>
    </row>
    <row r="18" spans="1:11" ht="30" customHeight="1" x14ac:dyDescent="0.2">
      <c r="A18" s="1" t="s">
        <v>32</v>
      </c>
      <c r="B18" s="128">
        <v>483</v>
      </c>
      <c r="C18" s="128">
        <v>133</v>
      </c>
      <c r="D18" s="139">
        <f t="shared" si="8"/>
        <v>27.536231884057973</v>
      </c>
      <c r="E18" s="140">
        <f t="shared" si="9"/>
        <v>-350</v>
      </c>
      <c r="K18" s="12"/>
    </row>
  </sheetData>
  <mergeCells count="10">
    <mergeCell ref="A14:A15"/>
    <mergeCell ref="B14:B15"/>
    <mergeCell ref="C14:C15"/>
    <mergeCell ref="D14:E14"/>
    <mergeCell ref="A12:E13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topLeftCell="I1" zoomScale="90" zoomScaleNormal="90" zoomScaleSheetLayoutView="90" workbookViewId="0">
      <selection activeCell="G6" sqref="G6"/>
    </sheetView>
  </sheetViews>
  <sheetFormatPr defaultRowHeight="14.25" x14ac:dyDescent="0.2"/>
  <cols>
    <col min="1" max="1" width="27" style="39" customWidth="1"/>
    <col min="2" max="13" width="8.28515625" style="39" customWidth="1"/>
    <col min="14" max="14" width="9.7109375" style="39" customWidth="1"/>
    <col min="15" max="15" width="8.42578125" style="39" customWidth="1"/>
    <col min="16" max="30" width="7.7109375" style="39" customWidth="1"/>
    <col min="31" max="16384" width="9.140625" style="39"/>
  </cols>
  <sheetData>
    <row r="1" spans="1:32" s="24" customFormat="1" ht="43.5" customHeight="1" x14ac:dyDescent="0.25">
      <c r="A1" s="23"/>
      <c r="B1" s="239" t="s">
        <v>66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3" t="s">
        <v>7</v>
      </c>
    </row>
    <row r="3" spans="1:32" s="29" customFormat="1" ht="64.5" customHeight="1" x14ac:dyDescent="0.25">
      <c r="A3" s="240"/>
      <c r="B3" s="231" t="s">
        <v>45</v>
      </c>
      <c r="C3" s="232"/>
      <c r="D3" s="233"/>
      <c r="E3" s="234" t="s">
        <v>8</v>
      </c>
      <c r="F3" s="234"/>
      <c r="G3" s="234"/>
      <c r="H3" s="234" t="s">
        <v>76</v>
      </c>
      <c r="I3" s="234"/>
      <c r="J3" s="234"/>
      <c r="K3" s="234" t="s">
        <v>11</v>
      </c>
      <c r="L3" s="234"/>
      <c r="M3" s="234"/>
      <c r="N3" s="231" t="s">
        <v>83</v>
      </c>
      <c r="O3" s="233"/>
      <c r="P3" s="234" t="s">
        <v>12</v>
      </c>
      <c r="Q3" s="234"/>
      <c r="R3" s="234"/>
      <c r="S3" s="231" t="s">
        <v>10</v>
      </c>
      <c r="T3" s="232"/>
      <c r="U3" s="233"/>
      <c r="V3" s="231" t="s">
        <v>47</v>
      </c>
      <c r="W3" s="232"/>
      <c r="X3" s="233"/>
      <c r="Y3" s="234" t="s">
        <v>13</v>
      </c>
      <c r="Z3" s="234"/>
      <c r="AA3" s="234"/>
      <c r="AB3" s="234" t="s">
        <v>18</v>
      </c>
      <c r="AC3" s="234"/>
      <c r="AD3" s="234"/>
    </row>
    <row r="4" spans="1:32" s="172" customFormat="1" ht="30" customHeight="1" x14ac:dyDescent="0.25">
      <c r="A4" s="241"/>
      <c r="B4" s="173" t="s">
        <v>43</v>
      </c>
      <c r="C4" s="173" t="s">
        <v>46</v>
      </c>
      <c r="D4" s="174" t="s">
        <v>2</v>
      </c>
      <c r="E4" s="173" t="s">
        <v>43</v>
      </c>
      <c r="F4" s="173" t="s">
        <v>46</v>
      </c>
      <c r="G4" s="174" t="s">
        <v>2</v>
      </c>
      <c r="H4" s="173" t="s">
        <v>43</v>
      </c>
      <c r="I4" s="173" t="s">
        <v>46</v>
      </c>
      <c r="J4" s="174" t="s">
        <v>2</v>
      </c>
      <c r="K4" s="173" t="s">
        <v>43</v>
      </c>
      <c r="L4" s="173" t="s">
        <v>46</v>
      </c>
      <c r="M4" s="174" t="s">
        <v>2</v>
      </c>
      <c r="N4" s="169" t="s">
        <v>43</v>
      </c>
      <c r="O4" s="169" t="s">
        <v>46</v>
      </c>
      <c r="P4" s="173" t="s">
        <v>43</v>
      </c>
      <c r="Q4" s="173" t="s">
        <v>46</v>
      </c>
      <c r="R4" s="174" t="s">
        <v>2</v>
      </c>
      <c r="S4" s="173" t="s">
        <v>43</v>
      </c>
      <c r="T4" s="173" t="s">
        <v>46</v>
      </c>
      <c r="U4" s="174" t="s">
        <v>2</v>
      </c>
      <c r="V4" s="173" t="s">
        <v>43</v>
      </c>
      <c r="W4" s="173" t="s">
        <v>46</v>
      </c>
      <c r="X4" s="174" t="s">
        <v>2</v>
      </c>
      <c r="Y4" s="173" t="s">
        <v>43</v>
      </c>
      <c r="Z4" s="173" t="s">
        <v>46</v>
      </c>
      <c r="AA4" s="174" t="s">
        <v>2</v>
      </c>
      <c r="AB4" s="173" t="s">
        <v>43</v>
      </c>
      <c r="AC4" s="173" t="s">
        <v>46</v>
      </c>
      <c r="AD4" s="174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7" customFormat="1" ht="16.5" customHeight="1" x14ac:dyDescent="0.25">
      <c r="A6" s="117" t="s">
        <v>35</v>
      </c>
      <c r="B6" s="133">
        <f>SUM(B7:B12)</f>
        <v>1392</v>
      </c>
      <c r="C6" s="133">
        <f>SUM(C7:C12)</f>
        <v>1049</v>
      </c>
      <c r="D6" s="134">
        <f>C6/B6*100</f>
        <v>75.359195402298852</v>
      </c>
      <c r="E6" s="133">
        <f>SUM(E7:E12)</f>
        <v>1376</v>
      </c>
      <c r="F6" s="133">
        <f>SUM(F7:F12)</f>
        <v>1010</v>
      </c>
      <c r="G6" s="134">
        <f>F6/E6*100</f>
        <v>73.401162790697668</v>
      </c>
      <c r="H6" s="187">
        <f>SUM(H7:H12)</f>
        <v>271</v>
      </c>
      <c r="I6" s="133">
        <f>SUM(I7:I12)</f>
        <v>282</v>
      </c>
      <c r="J6" s="134">
        <f t="shared" ref="J6:J7" si="0">I6/H6*100</f>
        <v>104.0590405904059</v>
      </c>
      <c r="K6" s="133">
        <f>SUM(K7:K12)</f>
        <v>140</v>
      </c>
      <c r="L6" s="133">
        <f>SUM(L7:L12)</f>
        <v>109</v>
      </c>
      <c r="M6" s="134">
        <f t="shared" ref="M6:M8" si="1">L6/K6*100</f>
        <v>77.857142857142861</v>
      </c>
      <c r="N6" s="133">
        <f>SUM(N7:N12)</f>
        <v>0</v>
      </c>
      <c r="O6" s="133">
        <f>SUM(O7:O12)</f>
        <v>6</v>
      </c>
      <c r="P6" s="133">
        <f>SUM(P7:P12)</f>
        <v>12</v>
      </c>
      <c r="Q6" s="133">
        <f>SUM(Q7:Q12)</f>
        <v>17</v>
      </c>
      <c r="R6" s="134">
        <f>Q6/P6*100</f>
        <v>141.66666666666669</v>
      </c>
      <c r="S6" s="133">
        <f>SUM(S7:S12)</f>
        <v>1300</v>
      </c>
      <c r="T6" s="133">
        <f>SUM(T7:T12)</f>
        <v>946</v>
      </c>
      <c r="U6" s="134">
        <f t="shared" ref="U6:U7" si="2">T6/S6*100</f>
        <v>72.769230769230759</v>
      </c>
      <c r="V6" s="133">
        <f>SUM(V7:V12)</f>
        <v>532</v>
      </c>
      <c r="W6" s="133">
        <f>SUM(W7:W12)</f>
        <v>284</v>
      </c>
      <c r="X6" s="134">
        <f>W6/V6*100</f>
        <v>53.383458646616546</v>
      </c>
      <c r="Y6" s="133">
        <f>SUM(Y7:Y12)</f>
        <v>526</v>
      </c>
      <c r="Z6" s="133">
        <f>SUM(Z7:Z12)</f>
        <v>267</v>
      </c>
      <c r="AA6" s="134">
        <f t="shared" ref="AA6:AA7" si="3">Z6/Y6*100</f>
        <v>50.760456273764255</v>
      </c>
      <c r="AB6" s="133">
        <f>SUM(AB7:AB12)</f>
        <v>483</v>
      </c>
      <c r="AC6" s="133">
        <f>SUM(AC7:AC12)</f>
        <v>133</v>
      </c>
      <c r="AD6" s="134">
        <f t="shared" ref="AD6:AD7" si="4">AC6/AB6*100</f>
        <v>27.536231884057973</v>
      </c>
      <c r="AE6" s="156"/>
    </row>
    <row r="7" spans="1:32" s="38" customFormat="1" ht="48" customHeight="1" x14ac:dyDescent="0.25">
      <c r="A7" s="186" t="s">
        <v>51</v>
      </c>
      <c r="B7" s="135">
        <v>572</v>
      </c>
      <c r="C7" s="127">
        <v>400</v>
      </c>
      <c r="D7" s="134">
        <f t="shared" ref="D7" si="5">C7/B7*100</f>
        <v>69.930069930069934</v>
      </c>
      <c r="E7" s="135">
        <v>563</v>
      </c>
      <c r="F7" s="127">
        <v>386</v>
      </c>
      <c r="G7" s="134">
        <f t="shared" ref="G7" si="6">F7/E7*100</f>
        <v>68.561278863232673</v>
      </c>
      <c r="H7" s="135">
        <v>72</v>
      </c>
      <c r="I7" s="127">
        <v>78</v>
      </c>
      <c r="J7" s="134">
        <f t="shared" si="0"/>
        <v>108.33333333333333</v>
      </c>
      <c r="K7" s="135">
        <v>35</v>
      </c>
      <c r="L7" s="127">
        <v>27</v>
      </c>
      <c r="M7" s="134">
        <f t="shared" si="1"/>
        <v>77.142857142857153</v>
      </c>
      <c r="N7" s="211">
        <v>0</v>
      </c>
      <c r="O7" s="127">
        <v>3</v>
      </c>
      <c r="P7" s="135">
        <v>6</v>
      </c>
      <c r="Q7" s="127">
        <v>13</v>
      </c>
      <c r="R7" s="134">
        <f t="shared" ref="R7:R11" si="7">Q7/P7*100</f>
        <v>216.66666666666666</v>
      </c>
      <c r="S7" s="138">
        <v>526</v>
      </c>
      <c r="T7" s="127">
        <v>349</v>
      </c>
      <c r="U7" s="134">
        <f t="shared" si="2"/>
        <v>66.349809885931549</v>
      </c>
      <c r="V7" s="135">
        <v>242</v>
      </c>
      <c r="W7" s="127">
        <v>98</v>
      </c>
      <c r="X7" s="134">
        <f t="shared" ref="X7" si="8">W7/V7*100</f>
        <v>40.495867768595041</v>
      </c>
      <c r="Y7" s="135">
        <v>239</v>
      </c>
      <c r="Z7" s="127">
        <v>89</v>
      </c>
      <c r="AA7" s="134">
        <f t="shared" si="3"/>
        <v>37.238493723849366</v>
      </c>
      <c r="AB7" s="135">
        <v>219</v>
      </c>
      <c r="AC7" s="127">
        <v>53</v>
      </c>
      <c r="AD7" s="134">
        <f t="shared" si="4"/>
        <v>24.200913242009133</v>
      </c>
      <c r="AE7" s="35"/>
      <c r="AF7" s="36"/>
    </row>
    <row r="8" spans="1:32" s="37" customFormat="1" ht="48" customHeight="1" x14ac:dyDescent="0.25">
      <c r="A8" s="186" t="s">
        <v>50</v>
      </c>
      <c r="B8" s="135">
        <v>48</v>
      </c>
      <c r="C8" s="127">
        <v>40</v>
      </c>
      <c r="D8" s="134">
        <f>C8/B8*100</f>
        <v>83.333333333333343</v>
      </c>
      <c r="E8" s="135">
        <v>48</v>
      </c>
      <c r="F8" s="127">
        <v>37</v>
      </c>
      <c r="G8" s="134">
        <f>F8/E8*100</f>
        <v>77.083333333333343</v>
      </c>
      <c r="H8" s="135">
        <v>10</v>
      </c>
      <c r="I8" s="127">
        <v>14</v>
      </c>
      <c r="J8" s="134">
        <f>I8/H8*100</f>
        <v>140</v>
      </c>
      <c r="K8" s="135">
        <v>7</v>
      </c>
      <c r="L8" s="127">
        <v>9</v>
      </c>
      <c r="M8" s="134">
        <f t="shared" si="1"/>
        <v>128.57142857142858</v>
      </c>
      <c r="N8" s="211">
        <v>0</v>
      </c>
      <c r="O8" s="127">
        <v>0</v>
      </c>
      <c r="P8" s="135">
        <v>0</v>
      </c>
      <c r="Q8" s="127">
        <v>0</v>
      </c>
      <c r="R8" s="134" t="s">
        <v>42</v>
      </c>
      <c r="S8" s="138">
        <v>42</v>
      </c>
      <c r="T8" s="127">
        <v>34</v>
      </c>
      <c r="U8" s="134">
        <f>T8/S8*100</f>
        <v>80.952380952380949</v>
      </c>
      <c r="V8" s="135">
        <v>17</v>
      </c>
      <c r="W8" s="127">
        <v>8</v>
      </c>
      <c r="X8" s="134">
        <f>W8/V8*100</f>
        <v>47.058823529411761</v>
      </c>
      <c r="Y8" s="135">
        <v>17</v>
      </c>
      <c r="Z8" s="127">
        <v>8</v>
      </c>
      <c r="AA8" s="134">
        <f>Z8/Y8*100</f>
        <v>47.058823529411761</v>
      </c>
      <c r="AB8" s="135">
        <v>17</v>
      </c>
      <c r="AC8" s="127">
        <v>3</v>
      </c>
      <c r="AD8" s="134">
        <f>AC8/AB8*100</f>
        <v>17.647058823529413</v>
      </c>
      <c r="AE8" s="35"/>
      <c r="AF8" s="36"/>
    </row>
    <row r="9" spans="1:32" s="37" customFormat="1" ht="48" customHeight="1" x14ac:dyDescent="0.25">
      <c r="A9" s="186" t="s">
        <v>54</v>
      </c>
      <c r="B9" s="135">
        <v>64</v>
      </c>
      <c r="C9" s="127">
        <v>62</v>
      </c>
      <c r="D9" s="134">
        <f>C9/B9*100</f>
        <v>96.875</v>
      </c>
      <c r="E9" s="135">
        <v>64</v>
      </c>
      <c r="F9" s="127">
        <v>61</v>
      </c>
      <c r="G9" s="134">
        <f>F9/E9*100</f>
        <v>95.3125</v>
      </c>
      <c r="H9" s="135">
        <v>14</v>
      </c>
      <c r="I9" s="127">
        <v>16</v>
      </c>
      <c r="J9" s="134">
        <f>I9/H9*100</f>
        <v>114.28571428571428</v>
      </c>
      <c r="K9" s="135">
        <v>11</v>
      </c>
      <c r="L9" s="127">
        <v>7</v>
      </c>
      <c r="M9" s="134">
        <f>L9/K9*100</f>
        <v>63.636363636363633</v>
      </c>
      <c r="N9" s="211">
        <v>0</v>
      </c>
      <c r="O9" s="127">
        <v>0</v>
      </c>
      <c r="P9" s="135">
        <v>2</v>
      </c>
      <c r="Q9" s="127">
        <v>0</v>
      </c>
      <c r="R9" s="134">
        <f t="shared" si="7"/>
        <v>0</v>
      </c>
      <c r="S9" s="138">
        <v>60</v>
      </c>
      <c r="T9" s="127">
        <v>59</v>
      </c>
      <c r="U9" s="134">
        <f>T9/S9*100</f>
        <v>98.333333333333329</v>
      </c>
      <c r="V9" s="135">
        <v>24</v>
      </c>
      <c r="W9" s="127">
        <v>20</v>
      </c>
      <c r="X9" s="134">
        <f>W9/V9*100</f>
        <v>83.333333333333343</v>
      </c>
      <c r="Y9" s="135">
        <v>24</v>
      </c>
      <c r="Z9" s="127">
        <v>19</v>
      </c>
      <c r="AA9" s="134">
        <f>Z9/Y9*100</f>
        <v>79.166666666666657</v>
      </c>
      <c r="AB9" s="135">
        <v>22</v>
      </c>
      <c r="AC9" s="127">
        <v>5</v>
      </c>
      <c r="AD9" s="134">
        <f>AC9/AB9*100</f>
        <v>22.727272727272727</v>
      </c>
      <c r="AE9" s="35"/>
      <c r="AF9" s="36"/>
    </row>
    <row r="10" spans="1:32" s="37" customFormat="1" ht="48" customHeight="1" x14ac:dyDescent="0.25">
      <c r="A10" s="186" t="s">
        <v>55</v>
      </c>
      <c r="B10" s="135">
        <v>91</v>
      </c>
      <c r="C10" s="127">
        <v>62</v>
      </c>
      <c r="D10" s="134">
        <f>C10/B10*100</f>
        <v>68.131868131868131</v>
      </c>
      <c r="E10" s="135">
        <v>90</v>
      </c>
      <c r="F10" s="127">
        <v>58</v>
      </c>
      <c r="G10" s="134">
        <f>F10/E10*100</f>
        <v>64.444444444444443</v>
      </c>
      <c r="H10" s="135">
        <v>19</v>
      </c>
      <c r="I10" s="127">
        <v>22</v>
      </c>
      <c r="J10" s="134">
        <f>I10/H10*100</f>
        <v>115.78947368421053</v>
      </c>
      <c r="K10" s="135">
        <v>11</v>
      </c>
      <c r="L10" s="127">
        <v>11</v>
      </c>
      <c r="M10" s="134">
        <f>L10/K10*100</f>
        <v>100</v>
      </c>
      <c r="N10" s="211">
        <v>0</v>
      </c>
      <c r="O10" s="127">
        <v>1</v>
      </c>
      <c r="P10" s="135">
        <v>1</v>
      </c>
      <c r="Q10" s="127">
        <v>0</v>
      </c>
      <c r="R10" s="134">
        <f t="shared" si="7"/>
        <v>0</v>
      </c>
      <c r="S10" s="138">
        <v>85</v>
      </c>
      <c r="T10" s="127">
        <v>53</v>
      </c>
      <c r="U10" s="134">
        <f>T10/S10*100</f>
        <v>62.352941176470587</v>
      </c>
      <c r="V10" s="135">
        <v>39</v>
      </c>
      <c r="W10" s="127">
        <v>17</v>
      </c>
      <c r="X10" s="134">
        <f>W10/V10*100</f>
        <v>43.589743589743591</v>
      </c>
      <c r="Y10" s="135">
        <v>37</v>
      </c>
      <c r="Z10" s="127">
        <v>13</v>
      </c>
      <c r="AA10" s="134">
        <f>Z10/Y10*100</f>
        <v>35.135135135135137</v>
      </c>
      <c r="AB10" s="135">
        <v>33</v>
      </c>
      <c r="AC10" s="127">
        <v>3</v>
      </c>
      <c r="AD10" s="134">
        <f>AC10/AB10*100</f>
        <v>9.0909090909090917</v>
      </c>
      <c r="AE10" s="35"/>
      <c r="AF10" s="36"/>
    </row>
    <row r="11" spans="1:32" s="37" customFormat="1" ht="48" customHeight="1" x14ac:dyDescent="0.25">
      <c r="A11" s="186" t="s">
        <v>52</v>
      </c>
      <c r="B11" s="135">
        <v>390</v>
      </c>
      <c r="C11" s="127">
        <v>326</v>
      </c>
      <c r="D11" s="134">
        <f>C11/B11*100</f>
        <v>83.589743589743591</v>
      </c>
      <c r="E11" s="135">
        <v>387</v>
      </c>
      <c r="F11" s="127">
        <v>315</v>
      </c>
      <c r="G11" s="134">
        <f>F11/E11*100</f>
        <v>81.395348837209298</v>
      </c>
      <c r="H11" s="135">
        <v>110</v>
      </c>
      <c r="I11" s="127">
        <v>98</v>
      </c>
      <c r="J11" s="134">
        <f>I11/H11*100</f>
        <v>89.090909090909093</v>
      </c>
      <c r="K11" s="135">
        <v>48</v>
      </c>
      <c r="L11" s="127">
        <v>39</v>
      </c>
      <c r="M11" s="134">
        <f>L11/K11*100</f>
        <v>81.25</v>
      </c>
      <c r="N11" s="211">
        <v>0</v>
      </c>
      <c r="O11" s="127">
        <v>2</v>
      </c>
      <c r="P11" s="135">
        <v>3</v>
      </c>
      <c r="Q11" s="127">
        <v>4</v>
      </c>
      <c r="R11" s="134">
        <f t="shared" si="7"/>
        <v>133.33333333333331</v>
      </c>
      <c r="S11" s="138">
        <v>371</v>
      </c>
      <c r="T11" s="127">
        <v>305</v>
      </c>
      <c r="U11" s="134">
        <f>T11/S11*100</f>
        <v>82.210242587601073</v>
      </c>
      <c r="V11" s="135">
        <v>121</v>
      </c>
      <c r="W11" s="127">
        <v>99</v>
      </c>
      <c r="X11" s="134">
        <f>W11/V11*100</f>
        <v>81.818181818181827</v>
      </c>
      <c r="Y11" s="135">
        <v>120</v>
      </c>
      <c r="Z11" s="127">
        <v>96</v>
      </c>
      <c r="AA11" s="134">
        <f>Z11/Y11*100</f>
        <v>80</v>
      </c>
      <c r="AB11" s="135">
        <v>111</v>
      </c>
      <c r="AC11" s="127">
        <v>52</v>
      </c>
      <c r="AD11" s="134">
        <f>AC11/AB11*100</f>
        <v>46.846846846846844</v>
      </c>
      <c r="AE11" s="35"/>
      <c r="AF11" s="36"/>
    </row>
    <row r="12" spans="1:32" s="37" customFormat="1" ht="48" customHeight="1" x14ac:dyDescent="0.25">
      <c r="A12" s="186" t="s">
        <v>53</v>
      </c>
      <c r="B12" s="135">
        <v>227</v>
      </c>
      <c r="C12" s="127">
        <v>159</v>
      </c>
      <c r="D12" s="134">
        <f>C12/B12*100</f>
        <v>70.044052863436121</v>
      </c>
      <c r="E12" s="135">
        <v>224</v>
      </c>
      <c r="F12" s="127">
        <v>153</v>
      </c>
      <c r="G12" s="134">
        <f>F12/E12*100</f>
        <v>68.303571428571431</v>
      </c>
      <c r="H12" s="135">
        <v>46</v>
      </c>
      <c r="I12" s="127">
        <v>54</v>
      </c>
      <c r="J12" s="134">
        <f>I12/H12*100</f>
        <v>117.39130434782609</v>
      </c>
      <c r="K12" s="135">
        <v>28</v>
      </c>
      <c r="L12" s="127">
        <v>16</v>
      </c>
      <c r="M12" s="134">
        <f>L12/K12*100</f>
        <v>57.142857142857139</v>
      </c>
      <c r="N12" s="211">
        <v>0</v>
      </c>
      <c r="O12" s="127">
        <v>0</v>
      </c>
      <c r="P12" s="135">
        <v>0</v>
      </c>
      <c r="Q12" s="127">
        <v>0</v>
      </c>
      <c r="R12" s="134" t="s">
        <v>42</v>
      </c>
      <c r="S12" s="138">
        <v>216</v>
      </c>
      <c r="T12" s="127">
        <v>146</v>
      </c>
      <c r="U12" s="134">
        <f>T12/S12*100</f>
        <v>67.592592592592595</v>
      </c>
      <c r="V12" s="135">
        <v>89</v>
      </c>
      <c r="W12" s="127">
        <v>42</v>
      </c>
      <c r="X12" s="134">
        <f>W12/V12*100</f>
        <v>47.191011235955052</v>
      </c>
      <c r="Y12" s="135">
        <v>89</v>
      </c>
      <c r="Z12" s="127">
        <v>42</v>
      </c>
      <c r="AA12" s="134">
        <f>Z12/Y12*100</f>
        <v>47.191011235955052</v>
      </c>
      <c r="AB12" s="135">
        <v>81</v>
      </c>
      <c r="AC12" s="127">
        <v>17</v>
      </c>
      <c r="AD12" s="134">
        <f>AC12/AB12*100</f>
        <v>20.987654320987652</v>
      </c>
      <c r="AE12" s="35"/>
      <c r="AF12" s="36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S3:U3"/>
    <mergeCell ref="P3:R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75" customHeight="1" x14ac:dyDescent="0.2">
      <c r="A1" s="217" t="s">
        <v>57</v>
      </c>
      <c r="B1" s="217"/>
      <c r="C1" s="217"/>
      <c r="D1" s="217"/>
      <c r="E1" s="217"/>
    </row>
    <row r="2" spans="1:11" ht="9.75" customHeight="1" x14ac:dyDescent="0.2">
      <c r="A2" s="242"/>
      <c r="B2" s="242"/>
      <c r="C2" s="242"/>
      <c r="D2" s="242"/>
      <c r="E2" s="242"/>
    </row>
    <row r="3" spans="1:11" s="4" customFormat="1" ht="23.25" customHeight="1" x14ac:dyDescent="0.25">
      <c r="A3" s="223" t="s">
        <v>0</v>
      </c>
      <c r="B3" s="219" t="s">
        <v>61</v>
      </c>
      <c r="C3" s="219" t="s">
        <v>62</v>
      </c>
      <c r="D3" s="243" t="s">
        <v>1</v>
      </c>
      <c r="E3" s="244"/>
    </row>
    <row r="4" spans="1:11" s="4" customFormat="1" ht="30" x14ac:dyDescent="0.25">
      <c r="A4" s="224"/>
      <c r="B4" s="220"/>
      <c r="C4" s="220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3">
        <v>311</v>
      </c>
      <c r="C6" s="200">
        <v>211</v>
      </c>
      <c r="D6" s="17">
        <f t="shared" ref="D6" si="0">C6/B6*100</f>
        <v>67.845659163987136</v>
      </c>
      <c r="E6" s="119">
        <f t="shared" ref="E6" si="1">C6-B6</f>
        <v>-100</v>
      </c>
      <c r="I6" s="12"/>
    </row>
    <row r="7" spans="1:11" s="4" customFormat="1" ht="29.25" customHeight="1" x14ac:dyDescent="0.25">
      <c r="A7" s="10" t="s">
        <v>80</v>
      </c>
      <c r="B7" s="204">
        <v>306</v>
      </c>
      <c r="C7" s="124">
        <v>208</v>
      </c>
      <c r="D7" s="17">
        <f t="shared" ref="D7:D12" si="2">C7/B7*100</f>
        <v>67.973856209150327</v>
      </c>
      <c r="E7" s="119">
        <f t="shared" ref="E7:E12" si="3">C7-B7</f>
        <v>-98</v>
      </c>
      <c r="I7" s="12"/>
    </row>
    <row r="8" spans="1:11" s="4" customFormat="1" ht="30" customHeight="1" x14ac:dyDescent="0.25">
      <c r="A8" s="13" t="s">
        <v>74</v>
      </c>
      <c r="B8" s="204">
        <v>122</v>
      </c>
      <c r="C8" s="124">
        <v>36</v>
      </c>
      <c r="D8" s="17">
        <f t="shared" ref="D8" si="4">C8/B8*100</f>
        <v>29.508196721311474</v>
      </c>
      <c r="E8" s="119">
        <f t="shared" ref="E8" si="5">C8-B8</f>
        <v>-86</v>
      </c>
      <c r="I8" s="12"/>
    </row>
    <row r="9" spans="1:11" s="4" customFormat="1" ht="34.5" customHeight="1" x14ac:dyDescent="0.25">
      <c r="A9" s="14" t="s">
        <v>30</v>
      </c>
      <c r="B9" s="204">
        <v>7</v>
      </c>
      <c r="C9" s="124">
        <v>10</v>
      </c>
      <c r="D9" s="17">
        <f t="shared" si="2"/>
        <v>142.85714285714286</v>
      </c>
      <c r="E9" s="119">
        <f t="shared" si="3"/>
        <v>3</v>
      </c>
      <c r="I9" s="12"/>
    </row>
    <row r="10" spans="1:11" s="4" customFormat="1" ht="30" customHeight="1" x14ac:dyDescent="0.25">
      <c r="A10" s="14" t="s">
        <v>82</v>
      </c>
      <c r="B10" s="125">
        <v>0</v>
      </c>
      <c r="C10" s="125">
        <v>1</v>
      </c>
      <c r="D10" s="11" t="s">
        <v>42</v>
      </c>
      <c r="E10" s="121">
        <f t="shared" si="3"/>
        <v>1</v>
      </c>
      <c r="K10" s="12"/>
    </row>
    <row r="11" spans="1:11" s="4" customFormat="1" ht="48.75" customHeight="1" x14ac:dyDescent="0.25">
      <c r="A11" s="14" t="s">
        <v>26</v>
      </c>
      <c r="B11" s="204">
        <v>0</v>
      </c>
      <c r="C11" s="124">
        <v>0</v>
      </c>
      <c r="D11" s="17" t="s">
        <v>42</v>
      </c>
      <c r="E11" s="119">
        <f t="shared" si="3"/>
        <v>0</v>
      </c>
      <c r="I11" s="12"/>
    </row>
    <row r="12" spans="1:11" s="4" customFormat="1" ht="54.75" customHeight="1" x14ac:dyDescent="0.25">
      <c r="A12" s="14" t="s">
        <v>31</v>
      </c>
      <c r="B12" s="202">
        <v>275</v>
      </c>
      <c r="C12" s="125">
        <v>202</v>
      </c>
      <c r="D12" s="17">
        <f t="shared" si="2"/>
        <v>73.454545454545453</v>
      </c>
      <c r="E12" s="119">
        <f t="shared" si="3"/>
        <v>-73</v>
      </c>
      <c r="I12" s="12"/>
    </row>
    <row r="13" spans="1:11" s="4" customFormat="1" ht="12.75" customHeight="1" x14ac:dyDescent="0.25">
      <c r="A13" s="225" t="s">
        <v>4</v>
      </c>
      <c r="B13" s="226"/>
      <c r="C13" s="226"/>
      <c r="D13" s="226"/>
      <c r="E13" s="226"/>
      <c r="I13" s="12"/>
    </row>
    <row r="14" spans="1:11" s="4" customFormat="1" ht="18" customHeight="1" x14ac:dyDescent="0.25">
      <c r="A14" s="227"/>
      <c r="B14" s="228"/>
      <c r="C14" s="228"/>
      <c r="D14" s="228"/>
      <c r="E14" s="228"/>
      <c r="I14" s="12"/>
    </row>
    <row r="15" spans="1:11" s="4" customFormat="1" ht="20.25" customHeight="1" x14ac:dyDescent="0.25">
      <c r="A15" s="223" t="s">
        <v>0</v>
      </c>
      <c r="B15" s="229" t="s">
        <v>63</v>
      </c>
      <c r="C15" s="229" t="s">
        <v>64</v>
      </c>
      <c r="D15" s="243" t="s">
        <v>1</v>
      </c>
      <c r="E15" s="244"/>
      <c r="I15" s="12"/>
    </row>
    <row r="16" spans="1:11" ht="27.75" customHeight="1" x14ac:dyDescent="0.2">
      <c r="A16" s="224"/>
      <c r="B16" s="229"/>
      <c r="C16" s="229"/>
      <c r="D16" s="18" t="s">
        <v>2</v>
      </c>
      <c r="E16" s="6" t="s">
        <v>34</v>
      </c>
      <c r="I16" s="12"/>
    </row>
    <row r="17" spans="1:9" ht="28.5" customHeight="1" x14ac:dyDescent="0.2">
      <c r="A17" s="10" t="s">
        <v>44</v>
      </c>
      <c r="B17" s="205">
        <v>41</v>
      </c>
      <c r="C17" s="201">
        <v>90</v>
      </c>
      <c r="D17" s="145" t="s">
        <v>93</v>
      </c>
      <c r="E17" s="146">
        <f t="shared" ref="E17" si="6">C17-B17</f>
        <v>49</v>
      </c>
      <c r="I17" s="12"/>
    </row>
    <row r="18" spans="1:9" ht="25.5" customHeight="1" x14ac:dyDescent="0.2">
      <c r="A18" s="1" t="s">
        <v>81</v>
      </c>
      <c r="B18" s="202">
        <v>41</v>
      </c>
      <c r="C18" s="125">
        <v>88</v>
      </c>
      <c r="D18" s="145" t="s">
        <v>94</v>
      </c>
      <c r="E18" s="146">
        <f t="shared" ref="E18:E19" si="7">C18-B18</f>
        <v>47</v>
      </c>
      <c r="I18" s="12"/>
    </row>
    <row r="19" spans="1:9" ht="27.75" customHeight="1" x14ac:dyDescent="0.2">
      <c r="A19" s="1" t="s">
        <v>32</v>
      </c>
      <c r="B19" s="202">
        <v>36</v>
      </c>
      <c r="C19" s="125">
        <v>59</v>
      </c>
      <c r="D19" s="145">
        <f t="shared" ref="D18:D19" si="8">C19/B19*100</f>
        <v>163.88888888888889</v>
      </c>
      <c r="E19" s="146">
        <f t="shared" si="7"/>
        <v>23</v>
      </c>
      <c r="I19" s="12"/>
    </row>
    <row r="20" spans="1:9" ht="45" customHeight="1" x14ac:dyDescent="0.2">
      <c r="A20" s="245" t="s">
        <v>58</v>
      </c>
      <c r="B20" s="245"/>
      <c r="C20" s="245"/>
      <c r="D20" s="245"/>
      <c r="E20" s="245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3"/>
  <sheetViews>
    <sheetView view="pageBreakPreview" topLeftCell="G1" zoomScale="85" zoomScaleNormal="85" zoomScaleSheetLayoutView="85" workbookViewId="0">
      <selection activeCell="Z16" sqref="Z16"/>
    </sheetView>
  </sheetViews>
  <sheetFormatPr defaultRowHeight="15.75" x14ac:dyDescent="0.25"/>
  <cols>
    <col min="1" max="1" width="27.42578125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7" width="7.7109375" style="55" customWidth="1"/>
    <col min="18" max="18" width="7.140625" style="55" customWidth="1"/>
    <col min="19" max="20" width="7.7109375" style="52" customWidth="1"/>
    <col min="21" max="21" width="7.7109375" style="55" customWidth="1"/>
    <col min="22" max="23" width="7.7109375" style="52" customWidth="1"/>
    <col min="24" max="24" width="8.28515625" style="52" customWidth="1"/>
    <col min="25" max="26" width="7.7109375" style="52" customWidth="1"/>
    <col min="27" max="27" width="8.28515625" style="55" customWidth="1"/>
    <col min="28" max="28" width="7.7109375" style="52" customWidth="1"/>
    <col min="29" max="29" width="7.7109375" style="53" customWidth="1"/>
    <col min="30" max="30" width="8.570312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60" customHeight="1" x14ac:dyDescent="0.25">
      <c r="A1" s="99"/>
      <c r="B1" s="252" t="s">
        <v>67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7"/>
      <c r="AD1" s="112" t="s">
        <v>21</v>
      </c>
    </row>
    <row r="2" spans="1:31" s="45" customFormat="1" ht="13.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D2" s="47" t="s">
        <v>7</v>
      </c>
    </row>
    <row r="3" spans="1:31" s="45" customFormat="1" ht="56.25" customHeight="1" x14ac:dyDescent="0.2">
      <c r="A3" s="163"/>
      <c r="B3" s="231" t="s">
        <v>45</v>
      </c>
      <c r="C3" s="232"/>
      <c r="D3" s="233"/>
      <c r="E3" s="246" t="s">
        <v>8</v>
      </c>
      <c r="F3" s="246"/>
      <c r="G3" s="246"/>
      <c r="H3" s="246" t="s">
        <v>76</v>
      </c>
      <c r="I3" s="246"/>
      <c r="J3" s="246"/>
      <c r="K3" s="246" t="s">
        <v>15</v>
      </c>
      <c r="L3" s="246"/>
      <c r="M3" s="246"/>
      <c r="N3" s="231" t="s">
        <v>83</v>
      </c>
      <c r="O3" s="233"/>
      <c r="P3" s="246" t="s">
        <v>9</v>
      </c>
      <c r="Q3" s="246"/>
      <c r="R3" s="246"/>
      <c r="S3" s="246" t="s">
        <v>10</v>
      </c>
      <c r="T3" s="246"/>
      <c r="U3" s="246"/>
      <c r="V3" s="247" t="s">
        <v>48</v>
      </c>
      <c r="W3" s="248"/>
      <c r="X3" s="249"/>
      <c r="Y3" s="251" t="s">
        <v>17</v>
      </c>
      <c r="Z3" s="251"/>
      <c r="AA3" s="251"/>
      <c r="AB3" s="246" t="s">
        <v>16</v>
      </c>
      <c r="AC3" s="246"/>
      <c r="AD3" s="246"/>
    </row>
    <row r="4" spans="1:31" s="48" customFormat="1" ht="30" customHeight="1" x14ac:dyDescent="0.2">
      <c r="A4" s="164"/>
      <c r="B4" s="169" t="s">
        <v>43</v>
      </c>
      <c r="C4" s="169" t="s">
        <v>46</v>
      </c>
      <c r="D4" s="165" t="s">
        <v>2</v>
      </c>
      <c r="E4" s="169" t="s">
        <v>43</v>
      </c>
      <c r="F4" s="169" t="s">
        <v>46</v>
      </c>
      <c r="G4" s="165" t="s">
        <v>2</v>
      </c>
      <c r="H4" s="169" t="s">
        <v>43</v>
      </c>
      <c r="I4" s="169" t="s">
        <v>46</v>
      </c>
      <c r="J4" s="165" t="s">
        <v>2</v>
      </c>
      <c r="K4" s="169" t="s">
        <v>43</v>
      </c>
      <c r="L4" s="169" t="s">
        <v>46</v>
      </c>
      <c r="M4" s="165" t="s">
        <v>2</v>
      </c>
      <c r="N4" s="169" t="s">
        <v>43</v>
      </c>
      <c r="O4" s="169" t="s">
        <v>46</v>
      </c>
      <c r="P4" s="169" t="s">
        <v>43</v>
      </c>
      <c r="Q4" s="169" t="s">
        <v>46</v>
      </c>
      <c r="R4" s="165" t="s">
        <v>2</v>
      </c>
      <c r="S4" s="169" t="s">
        <v>43</v>
      </c>
      <c r="T4" s="169" t="s">
        <v>46</v>
      </c>
      <c r="U4" s="165" t="s">
        <v>2</v>
      </c>
      <c r="V4" s="169" t="s">
        <v>43</v>
      </c>
      <c r="W4" s="169" t="s">
        <v>46</v>
      </c>
      <c r="X4" s="165" t="s">
        <v>2</v>
      </c>
      <c r="Y4" s="169" t="s">
        <v>43</v>
      </c>
      <c r="Z4" s="169" t="s">
        <v>46</v>
      </c>
      <c r="AA4" s="165" t="s">
        <v>2</v>
      </c>
      <c r="AB4" s="169" t="s">
        <v>43</v>
      </c>
      <c r="AC4" s="169" t="s">
        <v>46</v>
      </c>
      <c r="AD4" s="165" t="s">
        <v>2</v>
      </c>
    </row>
    <row r="5" spans="1:31" s="167" customFormat="1" ht="12.75" customHeight="1" x14ac:dyDescent="0.25">
      <c r="A5" s="166" t="s">
        <v>3</v>
      </c>
      <c r="B5" s="166">
        <v>1</v>
      </c>
      <c r="C5" s="166">
        <v>2</v>
      </c>
      <c r="D5" s="166">
        <v>3</v>
      </c>
      <c r="E5" s="166">
        <v>4</v>
      </c>
      <c r="F5" s="166">
        <v>5</v>
      </c>
      <c r="G5" s="166">
        <v>6</v>
      </c>
      <c r="H5" s="166">
        <v>7</v>
      </c>
      <c r="I5" s="166">
        <v>8</v>
      </c>
      <c r="J5" s="166">
        <v>9</v>
      </c>
      <c r="K5" s="166">
        <v>10</v>
      </c>
      <c r="L5" s="166">
        <v>11</v>
      </c>
      <c r="M5" s="166">
        <v>12</v>
      </c>
      <c r="N5" s="166">
        <v>13</v>
      </c>
      <c r="O5" s="166">
        <v>14</v>
      </c>
      <c r="P5" s="166">
        <v>15</v>
      </c>
      <c r="Q5" s="166">
        <v>16</v>
      </c>
      <c r="R5" s="166">
        <v>17</v>
      </c>
      <c r="S5" s="166">
        <v>18</v>
      </c>
      <c r="T5" s="166">
        <v>19</v>
      </c>
      <c r="U5" s="166">
        <v>20</v>
      </c>
      <c r="V5" s="166">
        <v>21</v>
      </c>
      <c r="W5" s="166">
        <v>22</v>
      </c>
      <c r="X5" s="166">
        <v>23</v>
      </c>
      <c r="Y5" s="166">
        <v>24</v>
      </c>
      <c r="Z5" s="166">
        <v>25</v>
      </c>
      <c r="AA5" s="166">
        <v>26</v>
      </c>
      <c r="AB5" s="166">
        <v>27</v>
      </c>
      <c r="AC5" s="166">
        <v>28</v>
      </c>
      <c r="AD5" s="166">
        <v>29</v>
      </c>
    </row>
    <row r="6" spans="1:31" s="159" customFormat="1" ht="19.149999999999999" customHeight="1" x14ac:dyDescent="0.25">
      <c r="A6" s="117" t="s">
        <v>35</v>
      </c>
      <c r="B6" s="129">
        <f>SUM(B7:B12)</f>
        <v>311</v>
      </c>
      <c r="C6" s="129">
        <f>SUM(C7:C12)</f>
        <v>211</v>
      </c>
      <c r="D6" s="185">
        <f t="shared" ref="D6:D12" si="0">C6/B6*100</f>
        <v>67.845659163987136</v>
      </c>
      <c r="E6" s="129">
        <f>SUM(E7:E12)</f>
        <v>306</v>
      </c>
      <c r="F6" s="129">
        <f>SUM(F7:F12)</f>
        <v>208</v>
      </c>
      <c r="G6" s="130">
        <f t="shared" ref="G6" si="1">F6/E6*100</f>
        <v>67.973856209150327</v>
      </c>
      <c r="H6" s="129">
        <f>SUM(H7:H12)</f>
        <v>122</v>
      </c>
      <c r="I6" s="129">
        <f>SUM(I7:I12)</f>
        <v>36</v>
      </c>
      <c r="J6" s="130">
        <f t="shared" ref="J6" si="2">I6/H6*100</f>
        <v>29.508196721311474</v>
      </c>
      <c r="K6" s="129">
        <f>SUM(K7:K12)</f>
        <v>7</v>
      </c>
      <c r="L6" s="129">
        <f>SUM(L7:L12)</f>
        <v>10</v>
      </c>
      <c r="M6" s="130">
        <f t="shared" ref="M6:M11" si="3">L6/K6*100</f>
        <v>142.85714285714286</v>
      </c>
      <c r="N6" s="133">
        <f>SUM(N7:N12)</f>
        <v>0</v>
      </c>
      <c r="O6" s="133">
        <f>SUM(O7:O12)</f>
        <v>1</v>
      </c>
      <c r="P6" s="129">
        <f>SUM(P7:P12)</f>
        <v>0</v>
      </c>
      <c r="Q6" s="129">
        <f>SUM(Q7:Q12)</f>
        <v>0</v>
      </c>
      <c r="R6" s="130" t="s">
        <v>42</v>
      </c>
      <c r="S6" s="129">
        <f>SUM(S7:S12)</f>
        <v>275</v>
      </c>
      <c r="T6" s="129">
        <f>SUM(T7:T12)</f>
        <v>202</v>
      </c>
      <c r="U6" s="130">
        <f t="shared" ref="U6" si="4">T6/S6*100</f>
        <v>73.454545454545453</v>
      </c>
      <c r="V6" s="129">
        <f>SUM(V7:V12)</f>
        <v>41</v>
      </c>
      <c r="W6" s="129">
        <f>SUM(W7:W12)</f>
        <v>90</v>
      </c>
      <c r="X6" s="185" t="s">
        <v>93</v>
      </c>
      <c r="Y6" s="129">
        <f>SUM(Y7:Y12)</f>
        <v>41</v>
      </c>
      <c r="Z6" s="129">
        <f>SUM(Z7:Z12)</f>
        <v>88</v>
      </c>
      <c r="AA6" s="185" t="s">
        <v>94</v>
      </c>
      <c r="AB6" s="129">
        <f>SUM(AB7:AB12)</f>
        <v>36</v>
      </c>
      <c r="AC6" s="129">
        <f>SUM(AC7:AC12)</f>
        <v>59</v>
      </c>
      <c r="AD6" s="130">
        <f t="shared" ref="AD6" si="5">AC6/AB6*100</f>
        <v>163.88888888888889</v>
      </c>
    </row>
    <row r="7" spans="1:31" s="192" customFormat="1" ht="48" customHeight="1" x14ac:dyDescent="0.25">
      <c r="A7" s="193" t="s">
        <v>51</v>
      </c>
      <c r="B7" s="188">
        <v>139</v>
      </c>
      <c r="C7" s="194">
        <v>81</v>
      </c>
      <c r="D7" s="189">
        <f t="shared" si="0"/>
        <v>58.273381294964032</v>
      </c>
      <c r="E7" s="142">
        <v>137</v>
      </c>
      <c r="F7" s="194">
        <v>79</v>
      </c>
      <c r="G7" s="190">
        <f t="shared" ref="G7:G12" si="6">F7/E7*100</f>
        <v>57.664233576642332</v>
      </c>
      <c r="H7" s="142">
        <v>59</v>
      </c>
      <c r="I7" s="194">
        <v>17</v>
      </c>
      <c r="J7" s="190">
        <f t="shared" ref="J7:J12" si="7">I7/H7*100</f>
        <v>28.8135593220339</v>
      </c>
      <c r="K7" s="142">
        <v>2</v>
      </c>
      <c r="L7" s="194">
        <v>3</v>
      </c>
      <c r="M7" s="190">
        <f t="shared" si="3"/>
        <v>150</v>
      </c>
      <c r="N7" s="211">
        <v>0</v>
      </c>
      <c r="O7" s="275">
        <v>1</v>
      </c>
      <c r="P7" s="188">
        <v>0</v>
      </c>
      <c r="Q7" s="142">
        <v>0</v>
      </c>
      <c r="R7" s="130" t="s">
        <v>42</v>
      </c>
      <c r="S7" s="142">
        <v>122</v>
      </c>
      <c r="T7" s="194">
        <v>74</v>
      </c>
      <c r="U7" s="190">
        <f t="shared" ref="U7:U12" si="8">T7/S7*100</f>
        <v>60.655737704918032</v>
      </c>
      <c r="V7" s="188">
        <v>24</v>
      </c>
      <c r="W7" s="194">
        <v>26</v>
      </c>
      <c r="X7" s="189">
        <f t="shared" ref="X6:X12" si="9">W7/V7*100</f>
        <v>108.33333333333333</v>
      </c>
      <c r="Y7" s="142">
        <v>24</v>
      </c>
      <c r="Z7" s="194">
        <v>24</v>
      </c>
      <c r="AA7" s="190">
        <f t="shared" ref="AA7:AA12" si="10">Z7/Y7*100</f>
        <v>100</v>
      </c>
      <c r="AB7" s="142">
        <v>19</v>
      </c>
      <c r="AC7" s="194">
        <v>18</v>
      </c>
      <c r="AD7" s="190">
        <f t="shared" ref="AD7:AD12" si="11">AC7/AB7*100</f>
        <v>94.73684210526315</v>
      </c>
      <c r="AE7" s="191"/>
    </row>
    <row r="8" spans="1:31" s="192" customFormat="1" ht="48" customHeight="1" x14ac:dyDescent="0.25">
      <c r="A8" s="193" t="s">
        <v>50</v>
      </c>
      <c r="B8" s="188">
        <v>7</v>
      </c>
      <c r="C8" s="276">
        <v>18</v>
      </c>
      <c r="D8" s="189">
        <f>C8/B8*100</f>
        <v>257.14285714285717</v>
      </c>
      <c r="E8" s="142">
        <v>7</v>
      </c>
      <c r="F8" s="276">
        <v>18</v>
      </c>
      <c r="G8" s="190">
        <f>F8/E8*100</f>
        <v>257.14285714285717</v>
      </c>
      <c r="H8" s="142">
        <v>0</v>
      </c>
      <c r="I8" s="276">
        <v>3</v>
      </c>
      <c r="J8" s="190" t="s">
        <v>42</v>
      </c>
      <c r="K8" s="142">
        <v>0</v>
      </c>
      <c r="L8" s="276">
        <v>2</v>
      </c>
      <c r="M8" s="190" t="s">
        <v>42</v>
      </c>
      <c r="N8" s="211">
        <v>0</v>
      </c>
      <c r="O8" s="275">
        <v>0</v>
      </c>
      <c r="P8" s="188">
        <v>0</v>
      </c>
      <c r="Q8" s="142">
        <v>0</v>
      </c>
      <c r="R8" s="130" t="s">
        <v>42</v>
      </c>
      <c r="S8" s="142">
        <v>3</v>
      </c>
      <c r="T8" s="195">
        <v>18</v>
      </c>
      <c r="U8" s="190">
        <f>T8/S8*100</f>
        <v>600</v>
      </c>
      <c r="V8" s="188">
        <v>0</v>
      </c>
      <c r="W8" s="276">
        <v>11</v>
      </c>
      <c r="X8" s="189" t="s">
        <v>42</v>
      </c>
      <c r="Y8" s="142">
        <v>0</v>
      </c>
      <c r="Z8" s="276">
        <v>11</v>
      </c>
      <c r="AA8" s="190" t="s">
        <v>42</v>
      </c>
      <c r="AB8" s="142">
        <v>0</v>
      </c>
      <c r="AC8" s="195">
        <v>9</v>
      </c>
      <c r="AD8" s="190" t="s">
        <v>42</v>
      </c>
      <c r="AE8" s="191"/>
    </row>
    <row r="9" spans="1:31" s="192" customFormat="1" ht="48" customHeight="1" x14ac:dyDescent="0.25">
      <c r="A9" s="193" t="s">
        <v>54</v>
      </c>
      <c r="B9" s="188">
        <v>17</v>
      </c>
      <c r="C9" s="276">
        <v>11</v>
      </c>
      <c r="D9" s="189">
        <f>C9/B9*100</f>
        <v>64.705882352941174</v>
      </c>
      <c r="E9" s="142">
        <v>17</v>
      </c>
      <c r="F9" s="276">
        <v>10</v>
      </c>
      <c r="G9" s="190">
        <f>F9/E9*100</f>
        <v>58.82352941176471</v>
      </c>
      <c r="H9" s="142">
        <v>5</v>
      </c>
      <c r="I9" s="276">
        <v>1</v>
      </c>
      <c r="J9" s="190">
        <f t="shared" si="7"/>
        <v>20</v>
      </c>
      <c r="K9" s="142">
        <v>0</v>
      </c>
      <c r="L9" s="276">
        <v>0</v>
      </c>
      <c r="M9" s="190" t="s">
        <v>42</v>
      </c>
      <c r="N9" s="211">
        <v>0</v>
      </c>
      <c r="O9" s="275">
        <v>0</v>
      </c>
      <c r="P9" s="188">
        <v>0</v>
      </c>
      <c r="Q9" s="142">
        <v>0</v>
      </c>
      <c r="R9" s="130" t="s">
        <v>42</v>
      </c>
      <c r="S9" s="142">
        <v>14</v>
      </c>
      <c r="T9" s="195">
        <v>10</v>
      </c>
      <c r="U9" s="190">
        <f>T9/S9*100</f>
        <v>71.428571428571431</v>
      </c>
      <c r="V9" s="188">
        <v>1</v>
      </c>
      <c r="W9" s="276">
        <v>1</v>
      </c>
      <c r="X9" s="189">
        <f>W9/V9*100</f>
        <v>100</v>
      </c>
      <c r="Y9" s="142">
        <v>1</v>
      </c>
      <c r="Z9" s="276">
        <v>1</v>
      </c>
      <c r="AA9" s="190">
        <f>Z9/Y9*100</f>
        <v>100</v>
      </c>
      <c r="AB9" s="142">
        <v>1</v>
      </c>
      <c r="AC9" s="195">
        <v>0</v>
      </c>
      <c r="AD9" s="190">
        <f>AC9/AB9*100</f>
        <v>0</v>
      </c>
      <c r="AE9" s="191"/>
    </row>
    <row r="10" spans="1:31" s="192" customFormat="1" ht="48" customHeight="1" x14ac:dyDescent="0.25">
      <c r="A10" s="193" t="s">
        <v>55</v>
      </c>
      <c r="B10" s="188">
        <v>36</v>
      </c>
      <c r="C10" s="276">
        <v>20</v>
      </c>
      <c r="D10" s="189">
        <f>C10/B10*100</f>
        <v>55.555555555555557</v>
      </c>
      <c r="E10" s="142">
        <v>35</v>
      </c>
      <c r="F10" s="276">
        <v>20</v>
      </c>
      <c r="G10" s="190">
        <f>F10/E10*100</f>
        <v>57.142857142857139</v>
      </c>
      <c r="H10" s="142">
        <v>11</v>
      </c>
      <c r="I10" s="276">
        <v>5</v>
      </c>
      <c r="J10" s="190">
        <f t="shared" si="7"/>
        <v>45.454545454545453</v>
      </c>
      <c r="K10" s="142">
        <v>1</v>
      </c>
      <c r="L10" s="276">
        <v>2</v>
      </c>
      <c r="M10" s="190" t="s">
        <v>92</v>
      </c>
      <c r="N10" s="211">
        <v>0</v>
      </c>
      <c r="O10" s="275">
        <v>0</v>
      </c>
      <c r="P10" s="188">
        <v>0</v>
      </c>
      <c r="Q10" s="142">
        <v>0</v>
      </c>
      <c r="R10" s="130" t="s">
        <v>42</v>
      </c>
      <c r="S10" s="142">
        <v>32</v>
      </c>
      <c r="T10" s="195">
        <v>19</v>
      </c>
      <c r="U10" s="190">
        <f>T10/S10*100</f>
        <v>59.375</v>
      </c>
      <c r="V10" s="188">
        <v>3</v>
      </c>
      <c r="W10" s="276">
        <v>11</v>
      </c>
      <c r="X10" s="189" t="s">
        <v>95</v>
      </c>
      <c r="Y10" s="142">
        <v>3</v>
      </c>
      <c r="Z10" s="276">
        <v>11</v>
      </c>
      <c r="AA10" s="189" t="s">
        <v>95</v>
      </c>
      <c r="AB10" s="142">
        <v>3</v>
      </c>
      <c r="AC10" s="195">
        <v>7</v>
      </c>
      <c r="AD10" s="189" t="s">
        <v>96</v>
      </c>
      <c r="AE10" s="191"/>
    </row>
    <row r="11" spans="1:31" s="192" customFormat="1" ht="48" customHeight="1" x14ac:dyDescent="0.25">
      <c r="A11" s="193" t="s">
        <v>52</v>
      </c>
      <c r="B11" s="188">
        <v>55</v>
      </c>
      <c r="C11" s="276">
        <v>36</v>
      </c>
      <c r="D11" s="189">
        <f t="shared" si="0"/>
        <v>65.454545454545453</v>
      </c>
      <c r="E11" s="142">
        <v>54</v>
      </c>
      <c r="F11" s="276">
        <v>36</v>
      </c>
      <c r="G11" s="190">
        <f t="shared" si="6"/>
        <v>66.666666666666657</v>
      </c>
      <c r="H11" s="142">
        <v>27</v>
      </c>
      <c r="I11" s="276">
        <v>6</v>
      </c>
      <c r="J11" s="190">
        <f t="shared" si="7"/>
        <v>22.222222222222221</v>
      </c>
      <c r="K11" s="142">
        <v>3</v>
      </c>
      <c r="L11" s="276">
        <v>2</v>
      </c>
      <c r="M11" s="190">
        <f t="shared" si="3"/>
        <v>66.666666666666657</v>
      </c>
      <c r="N11" s="211">
        <v>0</v>
      </c>
      <c r="O11" s="275">
        <v>0</v>
      </c>
      <c r="P11" s="188">
        <v>0</v>
      </c>
      <c r="Q11" s="142">
        <v>0</v>
      </c>
      <c r="R11" s="130" t="s">
        <v>42</v>
      </c>
      <c r="S11" s="142">
        <v>50</v>
      </c>
      <c r="T11" s="195">
        <v>36</v>
      </c>
      <c r="U11" s="190">
        <f t="shared" si="8"/>
        <v>72</v>
      </c>
      <c r="V11" s="188">
        <v>6</v>
      </c>
      <c r="W11" s="276">
        <v>14</v>
      </c>
      <c r="X11" s="189" t="s">
        <v>96</v>
      </c>
      <c r="Y11" s="142">
        <v>6</v>
      </c>
      <c r="Z11" s="276">
        <v>14</v>
      </c>
      <c r="AA11" s="189" t="s">
        <v>96</v>
      </c>
      <c r="AB11" s="142">
        <v>6</v>
      </c>
      <c r="AC11" s="195">
        <v>7</v>
      </c>
      <c r="AD11" s="190">
        <f t="shared" si="11"/>
        <v>116.66666666666667</v>
      </c>
      <c r="AE11" s="191"/>
    </row>
    <row r="12" spans="1:31" s="192" customFormat="1" ht="48" customHeight="1" x14ac:dyDescent="0.25">
      <c r="A12" s="193" t="s">
        <v>53</v>
      </c>
      <c r="B12" s="188">
        <v>57</v>
      </c>
      <c r="C12" s="276">
        <v>45</v>
      </c>
      <c r="D12" s="189">
        <f t="shared" si="0"/>
        <v>78.94736842105263</v>
      </c>
      <c r="E12" s="142">
        <v>56</v>
      </c>
      <c r="F12" s="276">
        <v>45</v>
      </c>
      <c r="G12" s="190">
        <f t="shared" si="6"/>
        <v>80.357142857142861</v>
      </c>
      <c r="H12" s="142">
        <v>20</v>
      </c>
      <c r="I12" s="276">
        <v>4</v>
      </c>
      <c r="J12" s="190">
        <f t="shared" si="7"/>
        <v>20</v>
      </c>
      <c r="K12" s="142">
        <v>1</v>
      </c>
      <c r="L12" s="276">
        <v>1</v>
      </c>
      <c r="M12" s="190">
        <f t="shared" ref="M12" si="12">L12/K12*100</f>
        <v>100</v>
      </c>
      <c r="N12" s="211">
        <v>0</v>
      </c>
      <c r="O12" s="275">
        <v>0</v>
      </c>
      <c r="P12" s="188">
        <v>0</v>
      </c>
      <c r="Q12" s="142">
        <v>0</v>
      </c>
      <c r="R12" s="130" t="s">
        <v>42</v>
      </c>
      <c r="S12" s="142">
        <v>54</v>
      </c>
      <c r="T12" s="195">
        <v>45</v>
      </c>
      <c r="U12" s="190">
        <f t="shared" si="8"/>
        <v>83.333333333333343</v>
      </c>
      <c r="V12" s="188">
        <v>7</v>
      </c>
      <c r="W12" s="276">
        <v>27</v>
      </c>
      <c r="X12" s="189" t="s">
        <v>97</v>
      </c>
      <c r="Y12" s="142">
        <v>7</v>
      </c>
      <c r="Z12" s="276">
        <v>27</v>
      </c>
      <c r="AA12" s="189" t="s">
        <v>97</v>
      </c>
      <c r="AB12" s="142">
        <v>7</v>
      </c>
      <c r="AC12" s="195">
        <v>18</v>
      </c>
      <c r="AD12" s="190">
        <f t="shared" si="11"/>
        <v>257.14285714285717</v>
      </c>
      <c r="AE12" s="191"/>
    </row>
    <row r="13" spans="1:31" ht="36" customHeight="1" x14ac:dyDescent="0.25">
      <c r="A13" s="207"/>
      <c r="B13" s="250" t="s">
        <v>58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15"/>
      <c r="O13" s="215"/>
    </row>
  </sheetData>
  <mergeCells count="12">
    <mergeCell ref="B13:M13"/>
    <mergeCell ref="P3:R3"/>
    <mergeCell ref="S3:U3"/>
    <mergeCell ref="Y3:AA3"/>
    <mergeCell ref="B1:O1"/>
    <mergeCell ref="AB3:AD3"/>
    <mergeCell ref="E3:G3"/>
    <mergeCell ref="H3:J3"/>
    <mergeCell ref="K3:M3"/>
    <mergeCell ref="B3:D3"/>
    <mergeCell ref="V3:X3"/>
    <mergeCell ref="N3:O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17" t="s">
        <v>59</v>
      </c>
      <c r="B1" s="217"/>
      <c r="C1" s="217"/>
      <c r="D1" s="217"/>
      <c r="E1" s="217"/>
    </row>
    <row r="2" spans="1:11" ht="18.75" customHeight="1" x14ac:dyDescent="0.2">
      <c r="A2" s="253" t="s">
        <v>60</v>
      </c>
      <c r="B2" s="253"/>
      <c r="C2" s="253"/>
      <c r="D2" s="253"/>
      <c r="E2" s="253"/>
    </row>
    <row r="3" spans="1:11" s="4" customFormat="1" ht="23.25" customHeight="1" x14ac:dyDescent="0.25">
      <c r="A3" s="223" t="s">
        <v>0</v>
      </c>
      <c r="B3" s="219" t="s">
        <v>61</v>
      </c>
      <c r="C3" s="219" t="s">
        <v>62</v>
      </c>
      <c r="D3" s="243" t="s">
        <v>1</v>
      </c>
      <c r="E3" s="244"/>
    </row>
    <row r="4" spans="1:11" s="4" customFormat="1" ht="30" x14ac:dyDescent="0.25">
      <c r="A4" s="224"/>
      <c r="B4" s="220"/>
      <c r="C4" s="220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4">
        <v>1999</v>
      </c>
      <c r="C6" s="124">
        <v>1405</v>
      </c>
      <c r="D6" s="208">
        <f>C6/B6*100</f>
        <v>70.285142571285647</v>
      </c>
      <c r="E6" s="119">
        <f t="shared" ref="E6" si="0">C6-B6</f>
        <v>-594</v>
      </c>
      <c r="I6" s="12"/>
    </row>
    <row r="7" spans="1:11" s="4" customFormat="1" ht="29.25" customHeight="1" x14ac:dyDescent="0.25">
      <c r="A7" s="1" t="s">
        <v>81</v>
      </c>
      <c r="B7" s="204">
        <v>1813</v>
      </c>
      <c r="C7" s="124">
        <v>1186</v>
      </c>
      <c r="D7" s="208">
        <f t="shared" ref="D7:D12" si="1">C7/B7*100</f>
        <v>65.416436845008278</v>
      </c>
      <c r="E7" s="119">
        <f t="shared" ref="E7:E12" si="2">C7-B7</f>
        <v>-627</v>
      </c>
      <c r="I7" s="12"/>
    </row>
    <row r="8" spans="1:11" s="4" customFormat="1" ht="30" customHeight="1" x14ac:dyDescent="0.25">
      <c r="A8" s="13" t="s">
        <v>74</v>
      </c>
      <c r="B8" s="204">
        <v>399</v>
      </c>
      <c r="C8" s="124">
        <v>430</v>
      </c>
      <c r="D8" s="208">
        <f t="shared" si="1"/>
        <v>107.76942355889724</v>
      </c>
      <c r="E8" s="119">
        <f t="shared" si="2"/>
        <v>31</v>
      </c>
      <c r="I8" s="12"/>
    </row>
    <row r="9" spans="1:11" s="4" customFormat="1" ht="34.5" customHeight="1" x14ac:dyDescent="0.25">
      <c r="A9" s="14" t="s">
        <v>30</v>
      </c>
      <c r="B9" s="204">
        <v>86</v>
      </c>
      <c r="C9" s="124">
        <v>101</v>
      </c>
      <c r="D9" s="208">
        <f t="shared" si="1"/>
        <v>117.44186046511629</v>
      </c>
      <c r="E9" s="119">
        <f t="shared" si="2"/>
        <v>15</v>
      </c>
      <c r="I9" s="12"/>
    </row>
    <row r="10" spans="1:11" s="4" customFormat="1" ht="30" customHeight="1" x14ac:dyDescent="0.25">
      <c r="A10" s="14" t="s">
        <v>82</v>
      </c>
      <c r="B10" s="125">
        <v>0</v>
      </c>
      <c r="C10" s="125">
        <v>101</v>
      </c>
      <c r="D10" s="11" t="s">
        <v>42</v>
      </c>
      <c r="E10" s="121">
        <f t="shared" si="2"/>
        <v>101</v>
      </c>
      <c r="K10" s="12"/>
    </row>
    <row r="11" spans="1:11" s="4" customFormat="1" ht="48.75" customHeight="1" x14ac:dyDescent="0.25">
      <c r="A11" s="14" t="s">
        <v>26</v>
      </c>
      <c r="B11" s="204">
        <v>4</v>
      </c>
      <c r="C11" s="124">
        <v>8</v>
      </c>
      <c r="D11" s="208" t="s">
        <v>92</v>
      </c>
      <c r="E11" s="119">
        <f t="shared" si="2"/>
        <v>4</v>
      </c>
      <c r="I11" s="12"/>
    </row>
    <row r="12" spans="1:11" s="4" customFormat="1" ht="54.75" customHeight="1" x14ac:dyDescent="0.25">
      <c r="A12" s="14" t="s">
        <v>31</v>
      </c>
      <c r="B12" s="202">
        <v>1792</v>
      </c>
      <c r="C12" s="125">
        <v>1081</v>
      </c>
      <c r="D12" s="208">
        <f t="shared" si="1"/>
        <v>60.323660714285708</v>
      </c>
      <c r="E12" s="119">
        <f t="shared" si="2"/>
        <v>-711</v>
      </c>
      <c r="I12" s="12"/>
    </row>
    <row r="13" spans="1:11" s="4" customFormat="1" ht="12.75" customHeight="1" x14ac:dyDescent="0.25">
      <c r="A13" s="225" t="s">
        <v>4</v>
      </c>
      <c r="B13" s="226"/>
      <c r="C13" s="226"/>
      <c r="D13" s="226"/>
      <c r="E13" s="226"/>
      <c r="I13" s="12"/>
    </row>
    <row r="14" spans="1:11" s="4" customFormat="1" ht="18" customHeight="1" x14ac:dyDescent="0.25">
      <c r="A14" s="227"/>
      <c r="B14" s="228"/>
      <c r="C14" s="228"/>
      <c r="D14" s="228"/>
      <c r="E14" s="228"/>
      <c r="I14" s="12"/>
    </row>
    <row r="15" spans="1:11" s="4" customFormat="1" ht="20.25" customHeight="1" x14ac:dyDescent="0.25">
      <c r="A15" s="223" t="s">
        <v>0</v>
      </c>
      <c r="B15" s="229" t="s">
        <v>63</v>
      </c>
      <c r="C15" s="229" t="s">
        <v>64</v>
      </c>
      <c r="D15" s="243" t="s">
        <v>1</v>
      </c>
      <c r="E15" s="244"/>
      <c r="I15" s="12"/>
    </row>
    <row r="16" spans="1:11" ht="31.5" customHeight="1" x14ac:dyDescent="0.2">
      <c r="A16" s="224"/>
      <c r="B16" s="229"/>
      <c r="C16" s="229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202">
        <v>748</v>
      </c>
      <c r="C17" s="125">
        <v>334</v>
      </c>
      <c r="D17" s="208">
        <f t="shared" ref="D17:D19" si="3">C17/B17*100</f>
        <v>44.652406417112303</v>
      </c>
      <c r="E17" s="140">
        <f t="shared" ref="E17" si="4">C17-B17</f>
        <v>-414</v>
      </c>
      <c r="I17" s="12"/>
    </row>
    <row r="18" spans="1:9" ht="25.5" customHeight="1" x14ac:dyDescent="0.2">
      <c r="A18" s="1" t="s">
        <v>81</v>
      </c>
      <c r="B18" s="202">
        <v>711</v>
      </c>
      <c r="C18" s="125">
        <v>189</v>
      </c>
      <c r="D18" s="208">
        <f t="shared" si="3"/>
        <v>26.582278481012654</v>
      </c>
      <c r="E18" s="140">
        <f t="shared" ref="E18:E19" si="5">C18-B18</f>
        <v>-522</v>
      </c>
      <c r="I18" s="12"/>
    </row>
    <row r="19" spans="1:9" ht="30" customHeight="1" x14ac:dyDescent="0.2">
      <c r="A19" s="1" t="s">
        <v>32</v>
      </c>
      <c r="B19" s="202">
        <v>639</v>
      </c>
      <c r="C19" s="125">
        <v>99</v>
      </c>
      <c r="D19" s="208">
        <f t="shared" si="3"/>
        <v>15.492957746478872</v>
      </c>
      <c r="E19" s="140">
        <f t="shared" si="5"/>
        <v>-540</v>
      </c>
      <c r="I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G1" zoomScale="90" zoomScaleNormal="90" zoomScaleSheetLayoutView="90" workbookViewId="0">
      <selection activeCell="Z19" sqref="Z19"/>
    </sheetView>
  </sheetViews>
  <sheetFormatPr defaultRowHeight="14.25" x14ac:dyDescent="0.2"/>
  <cols>
    <col min="1" max="1" width="26.7109375" style="39" customWidth="1"/>
    <col min="2" max="13" width="8.28515625" style="39" customWidth="1"/>
    <col min="14" max="14" width="9.7109375" style="39" customWidth="1"/>
    <col min="15" max="15" width="8.85546875" style="39" customWidth="1"/>
    <col min="16" max="17" width="7.7109375" style="39" customWidth="1"/>
    <col min="18" max="18" width="8" style="39" customWidth="1"/>
    <col min="19" max="20" width="7.28515625" style="39" customWidth="1"/>
    <col min="21" max="21" width="9.140625" style="39" customWidth="1"/>
    <col min="22" max="23" width="7.7109375" style="39" customWidth="1"/>
    <col min="24" max="24" width="9" style="39" customWidth="1"/>
    <col min="25" max="26" width="7.28515625" style="39" customWidth="1"/>
    <col min="27" max="27" width="8" style="39" customWidth="1"/>
    <col min="28" max="29" width="7.28515625" style="39" customWidth="1"/>
    <col min="30" max="30" width="8.85546875" style="39" customWidth="1"/>
    <col min="31" max="16384" width="9.140625" style="39"/>
  </cols>
  <sheetData>
    <row r="1" spans="1:30" s="24" customFormat="1" ht="57.75" customHeight="1" x14ac:dyDescent="0.25">
      <c r="A1" s="23"/>
      <c r="B1" s="254" t="s">
        <v>68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40"/>
      <c r="B3" s="231" t="s">
        <v>45</v>
      </c>
      <c r="C3" s="232"/>
      <c r="D3" s="233"/>
      <c r="E3" s="234" t="s">
        <v>8</v>
      </c>
      <c r="F3" s="234"/>
      <c r="G3" s="234"/>
      <c r="H3" s="234" t="s">
        <v>75</v>
      </c>
      <c r="I3" s="234"/>
      <c r="J3" s="234"/>
      <c r="K3" s="234" t="s">
        <v>11</v>
      </c>
      <c r="L3" s="234"/>
      <c r="M3" s="234"/>
      <c r="N3" s="231" t="s">
        <v>83</v>
      </c>
      <c r="O3" s="233"/>
      <c r="P3" s="234" t="s">
        <v>12</v>
      </c>
      <c r="Q3" s="234"/>
      <c r="R3" s="234"/>
      <c r="S3" s="231" t="s">
        <v>10</v>
      </c>
      <c r="T3" s="232"/>
      <c r="U3" s="233"/>
      <c r="V3" s="231" t="s">
        <v>47</v>
      </c>
      <c r="W3" s="232"/>
      <c r="X3" s="233"/>
      <c r="Y3" s="234" t="s">
        <v>13</v>
      </c>
      <c r="Z3" s="234"/>
      <c r="AA3" s="234"/>
      <c r="AB3" s="234" t="s">
        <v>18</v>
      </c>
      <c r="AC3" s="234"/>
      <c r="AD3" s="234"/>
    </row>
    <row r="4" spans="1:30" s="172" customFormat="1" ht="26.25" customHeight="1" x14ac:dyDescent="0.25">
      <c r="A4" s="241"/>
      <c r="B4" s="170" t="s">
        <v>43</v>
      </c>
      <c r="C4" s="170" t="s">
        <v>46</v>
      </c>
      <c r="D4" s="171" t="s">
        <v>2</v>
      </c>
      <c r="E4" s="170" t="s">
        <v>43</v>
      </c>
      <c r="F4" s="170" t="s">
        <v>46</v>
      </c>
      <c r="G4" s="171" t="s">
        <v>2</v>
      </c>
      <c r="H4" s="170" t="s">
        <v>43</v>
      </c>
      <c r="I4" s="170" t="s">
        <v>46</v>
      </c>
      <c r="J4" s="171" t="s">
        <v>2</v>
      </c>
      <c r="K4" s="170" t="s">
        <v>43</v>
      </c>
      <c r="L4" s="170" t="s">
        <v>46</v>
      </c>
      <c r="M4" s="171" t="s">
        <v>2</v>
      </c>
      <c r="N4" s="169" t="s">
        <v>43</v>
      </c>
      <c r="O4" s="169" t="s">
        <v>46</v>
      </c>
      <c r="P4" s="170" t="s">
        <v>43</v>
      </c>
      <c r="Q4" s="170" t="s">
        <v>46</v>
      </c>
      <c r="R4" s="171" t="s">
        <v>2</v>
      </c>
      <c r="S4" s="170" t="s">
        <v>43</v>
      </c>
      <c r="T4" s="170" t="s">
        <v>46</v>
      </c>
      <c r="U4" s="171" t="s">
        <v>2</v>
      </c>
      <c r="V4" s="170" t="s">
        <v>43</v>
      </c>
      <c r="W4" s="170" t="s">
        <v>46</v>
      </c>
      <c r="X4" s="171" t="s">
        <v>2</v>
      </c>
      <c r="Y4" s="170" t="s">
        <v>43</v>
      </c>
      <c r="Z4" s="170" t="s">
        <v>46</v>
      </c>
      <c r="AA4" s="171" t="s">
        <v>2</v>
      </c>
      <c r="AB4" s="170" t="s">
        <v>43</v>
      </c>
      <c r="AC4" s="170" t="s">
        <v>46</v>
      </c>
      <c r="AD4" s="171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7" customFormat="1" ht="16.5" customHeight="1" x14ac:dyDescent="0.25">
      <c r="A6" s="117" t="s">
        <v>35</v>
      </c>
      <c r="B6" s="147">
        <f>SUM(B7:B12)</f>
        <v>1999</v>
      </c>
      <c r="C6" s="147">
        <f>SUM(C7:C12)</f>
        <v>1405</v>
      </c>
      <c r="D6" s="206">
        <f>C6/B6*100</f>
        <v>70.285142571285647</v>
      </c>
      <c r="E6" s="147">
        <f>SUM(E7:E12)</f>
        <v>1813</v>
      </c>
      <c r="F6" s="147">
        <f>SUM(F7:F12)</f>
        <v>1186</v>
      </c>
      <c r="G6" s="206">
        <f>F6/E6*100</f>
        <v>65.416436845008278</v>
      </c>
      <c r="H6" s="147">
        <f>SUM(H7:H12)</f>
        <v>399</v>
      </c>
      <c r="I6" s="147">
        <f>SUM(I7:I12)</f>
        <v>430</v>
      </c>
      <c r="J6" s="206">
        <f>I6/H6*100</f>
        <v>107.76942355889724</v>
      </c>
      <c r="K6" s="147">
        <f>SUM(K7:K12)</f>
        <v>86</v>
      </c>
      <c r="L6" s="147">
        <f>SUM(L7:L12)</f>
        <v>101</v>
      </c>
      <c r="M6" s="206">
        <f>L6/K6*100</f>
        <v>117.44186046511629</v>
      </c>
      <c r="N6" s="133">
        <f>SUM(N7:N12)</f>
        <v>0</v>
      </c>
      <c r="O6" s="133">
        <f>SUM(O7:O12)</f>
        <v>101</v>
      </c>
      <c r="P6" s="147">
        <f>SUM(P7:P12)</f>
        <v>4</v>
      </c>
      <c r="Q6" s="147">
        <f>SUM(Q7:Q12)</f>
        <v>8</v>
      </c>
      <c r="R6" s="206" t="s">
        <v>92</v>
      </c>
      <c r="S6" s="147">
        <f>SUM(S7:S12)</f>
        <v>1792</v>
      </c>
      <c r="T6" s="147">
        <f>SUM(T7:T12)</f>
        <v>1081</v>
      </c>
      <c r="U6" s="206">
        <f>T6/S6*100</f>
        <v>60.323660714285708</v>
      </c>
      <c r="V6" s="147">
        <f>SUM(V7:V12)</f>
        <v>748</v>
      </c>
      <c r="W6" s="147">
        <f>SUM(W7:W12)</f>
        <v>334</v>
      </c>
      <c r="X6" s="206">
        <f>W6/V6*100</f>
        <v>44.652406417112303</v>
      </c>
      <c r="Y6" s="147">
        <f>SUM(Y7:Y12)</f>
        <v>711</v>
      </c>
      <c r="Z6" s="147">
        <f>SUM(Z7:Z12)</f>
        <v>189</v>
      </c>
      <c r="AA6" s="206">
        <f>Z6/Y6*100</f>
        <v>26.582278481012654</v>
      </c>
      <c r="AB6" s="147">
        <f>SUM(AB7:AB12)</f>
        <v>639</v>
      </c>
      <c r="AC6" s="147">
        <f>SUM(AC7:AC12)</f>
        <v>99</v>
      </c>
      <c r="AD6" s="206">
        <f>AC6/AB6*100</f>
        <v>15.492957746478872</v>
      </c>
    </row>
    <row r="7" spans="1:30" s="38" customFormat="1" ht="48" customHeight="1" x14ac:dyDescent="0.25">
      <c r="A7" s="186" t="s">
        <v>51</v>
      </c>
      <c r="B7" s="141">
        <v>984</v>
      </c>
      <c r="C7" s="194">
        <v>667</v>
      </c>
      <c r="D7" s="206">
        <f t="shared" ref="D7:D12" si="0">C7/B7*100</f>
        <v>67.784552845528452</v>
      </c>
      <c r="E7" s="143">
        <v>885</v>
      </c>
      <c r="F7" s="194">
        <v>542</v>
      </c>
      <c r="G7" s="206">
        <f t="shared" ref="G7:G12" si="1">F7/E7*100</f>
        <v>61.24293785310735</v>
      </c>
      <c r="H7" s="143">
        <v>171</v>
      </c>
      <c r="I7" s="194">
        <v>176</v>
      </c>
      <c r="J7" s="206">
        <f t="shared" ref="J7:J12" si="2">I7/H7*100</f>
        <v>102.92397660818713</v>
      </c>
      <c r="K7" s="143">
        <v>48</v>
      </c>
      <c r="L7" s="194">
        <v>42</v>
      </c>
      <c r="M7" s="206">
        <f t="shared" ref="M7:M12" si="3">L7/K7*100</f>
        <v>87.5</v>
      </c>
      <c r="N7" s="277">
        <v>0</v>
      </c>
      <c r="O7" s="127">
        <v>62</v>
      </c>
      <c r="P7" s="143">
        <v>1</v>
      </c>
      <c r="Q7" s="194">
        <v>3</v>
      </c>
      <c r="R7" s="206" t="s">
        <v>99</v>
      </c>
      <c r="S7" s="143">
        <v>869</v>
      </c>
      <c r="T7" s="194">
        <v>470</v>
      </c>
      <c r="U7" s="206">
        <f t="shared" ref="U7:U12" si="4">T7/S7*100</f>
        <v>54.085155350978134</v>
      </c>
      <c r="V7" s="141">
        <v>397</v>
      </c>
      <c r="W7" s="194">
        <v>180</v>
      </c>
      <c r="X7" s="206">
        <f t="shared" ref="X7:X12" si="5">W7/V7*100</f>
        <v>45.340050377833748</v>
      </c>
      <c r="Y7" s="143">
        <v>379</v>
      </c>
      <c r="Z7" s="194">
        <v>89</v>
      </c>
      <c r="AA7" s="206">
        <f t="shared" ref="AA7:AA12" si="6">Z7/Y7*100</f>
        <v>23.482849604221638</v>
      </c>
      <c r="AB7" s="143">
        <v>335</v>
      </c>
      <c r="AC7" s="194">
        <v>49</v>
      </c>
      <c r="AD7" s="206">
        <f t="shared" ref="AD7:AD12" si="7">AC7/AB7*100</f>
        <v>14.626865671641792</v>
      </c>
    </row>
    <row r="8" spans="1:30" s="37" customFormat="1" ht="48" customHeight="1" x14ac:dyDescent="0.25">
      <c r="A8" s="186" t="s">
        <v>50</v>
      </c>
      <c r="B8" s="141">
        <v>53</v>
      </c>
      <c r="C8" s="276">
        <v>28</v>
      </c>
      <c r="D8" s="206">
        <f t="shared" si="0"/>
        <v>52.830188679245282</v>
      </c>
      <c r="E8" s="143">
        <v>51</v>
      </c>
      <c r="F8" s="195">
        <v>27</v>
      </c>
      <c r="G8" s="206">
        <f t="shared" si="1"/>
        <v>52.941176470588239</v>
      </c>
      <c r="H8" s="143">
        <v>12</v>
      </c>
      <c r="I8" s="194">
        <v>8</v>
      </c>
      <c r="J8" s="206">
        <f t="shared" si="2"/>
        <v>66.666666666666657</v>
      </c>
      <c r="K8" s="143">
        <v>8</v>
      </c>
      <c r="L8" s="195">
        <v>3</v>
      </c>
      <c r="M8" s="206">
        <f t="shared" si="3"/>
        <v>37.5</v>
      </c>
      <c r="N8" s="277">
        <v>0</v>
      </c>
      <c r="O8" s="127">
        <v>0</v>
      </c>
      <c r="P8" s="143">
        <v>0</v>
      </c>
      <c r="Q8" s="195">
        <v>0</v>
      </c>
      <c r="R8" s="206" t="s">
        <v>42</v>
      </c>
      <c r="S8" s="143">
        <v>51</v>
      </c>
      <c r="T8" s="195">
        <v>27</v>
      </c>
      <c r="U8" s="206">
        <f t="shared" si="4"/>
        <v>52.941176470588239</v>
      </c>
      <c r="V8" s="141">
        <v>14</v>
      </c>
      <c r="W8" s="276">
        <v>4</v>
      </c>
      <c r="X8" s="206">
        <f t="shared" si="5"/>
        <v>28.571428571428569</v>
      </c>
      <c r="Y8" s="143">
        <v>14</v>
      </c>
      <c r="Z8" s="195">
        <v>3</v>
      </c>
      <c r="AA8" s="206">
        <f t="shared" si="6"/>
        <v>21.428571428571427</v>
      </c>
      <c r="AB8" s="143">
        <v>12</v>
      </c>
      <c r="AC8" s="195">
        <v>2</v>
      </c>
      <c r="AD8" s="206">
        <f t="shared" si="7"/>
        <v>16.666666666666664</v>
      </c>
    </row>
    <row r="9" spans="1:30" s="37" customFormat="1" ht="48" customHeight="1" x14ac:dyDescent="0.25">
      <c r="A9" s="186" t="s">
        <v>54</v>
      </c>
      <c r="B9" s="141">
        <v>72</v>
      </c>
      <c r="C9" s="276">
        <v>60</v>
      </c>
      <c r="D9" s="206">
        <f t="shared" si="0"/>
        <v>83.333333333333343</v>
      </c>
      <c r="E9" s="143">
        <v>59</v>
      </c>
      <c r="F9" s="195">
        <v>45</v>
      </c>
      <c r="G9" s="206">
        <f t="shared" si="1"/>
        <v>76.271186440677965</v>
      </c>
      <c r="H9" s="143">
        <v>7</v>
      </c>
      <c r="I9" s="194">
        <v>19</v>
      </c>
      <c r="J9" s="206" t="s">
        <v>98</v>
      </c>
      <c r="K9" s="143">
        <v>0</v>
      </c>
      <c r="L9" s="195">
        <v>2</v>
      </c>
      <c r="M9" s="206" t="s">
        <v>42</v>
      </c>
      <c r="N9" s="277">
        <v>0</v>
      </c>
      <c r="O9" s="127">
        <v>3</v>
      </c>
      <c r="P9" s="143">
        <v>0</v>
      </c>
      <c r="Q9" s="195">
        <v>0</v>
      </c>
      <c r="R9" s="206" t="s">
        <v>42</v>
      </c>
      <c r="S9" s="143">
        <v>57</v>
      </c>
      <c r="T9" s="195">
        <v>44</v>
      </c>
      <c r="U9" s="206">
        <f t="shared" si="4"/>
        <v>77.192982456140342</v>
      </c>
      <c r="V9" s="141">
        <v>20</v>
      </c>
      <c r="W9" s="276">
        <v>18</v>
      </c>
      <c r="X9" s="206">
        <f t="shared" si="5"/>
        <v>90</v>
      </c>
      <c r="Y9" s="143">
        <v>19</v>
      </c>
      <c r="Z9" s="195">
        <v>9</v>
      </c>
      <c r="AA9" s="206">
        <f t="shared" si="6"/>
        <v>47.368421052631575</v>
      </c>
      <c r="AB9" s="143">
        <v>16</v>
      </c>
      <c r="AC9" s="195">
        <v>2</v>
      </c>
      <c r="AD9" s="206">
        <f t="shared" si="7"/>
        <v>12.5</v>
      </c>
    </row>
    <row r="10" spans="1:30" s="37" customFormat="1" ht="48" customHeight="1" x14ac:dyDescent="0.25">
      <c r="A10" s="186" t="s">
        <v>55</v>
      </c>
      <c r="B10" s="141">
        <v>253</v>
      </c>
      <c r="C10" s="276">
        <v>143</v>
      </c>
      <c r="D10" s="206">
        <f t="shared" si="0"/>
        <v>56.521739130434781</v>
      </c>
      <c r="E10" s="143">
        <v>224</v>
      </c>
      <c r="F10" s="195">
        <v>125</v>
      </c>
      <c r="G10" s="206">
        <f t="shared" si="1"/>
        <v>55.803571428571431</v>
      </c>
      <c r="H10" s="143">
        <v>44</v>
      </c>
      <c r="I10" s="194">
        <v>60</v>
      </c>
      <c r="J10" s="206">
        <f t="shared" si="2"/>
        <v>136.36363636363635</v>
      </c>
      <c r="K10" s="143">
        <v>12</v>
      </c>
      <c r="L10" s="195">
        <v>18</v>
      </c>
      <c r="M10" s="206">
        <f t="shared" si="3"/>
        <v>150</v>
      </c>
      <c r="N10" s="277">
        <v>0</v>
      </c>
      <c r="O10" s="127">
        <v>8</v>
      </c>
      <c r="P10" s="143">
        <v>0</v>
      </c>
      <c r="Q10" s="195">
        <v>0</v>
      </c>
      <c r="R10" s="206" t="s">
        <v>42</v>
      </c>
      <c r="S10" s="143">
        <v>223</v>
      </c>
      <c r="T10" s="195">
        <v>119</v>
      </c>
      <c r="U10" s="206">
        <f t="shared" si="4"/>
        <v>53.36322869955157</v>
      </c>
      <c r="V10" s="141">
        <v>86</v>
      </c>
      <c r="W10" s="276">
        <v>27</v>
      </c>
      <c r="X10" s="206">
        <f t="shared" si="5"/>
        <v>31.395348837209301</v>
      </c>
      <c r="Y10" s="143">
        <v>73</v>
      </c>
      <c r="Z10" s="195">
        <v>17</v>
      </c>
      <c r="AA10" s="206">
        <f t="shared" si="6"/>
        <v>23.287671232876711</v>
      </c>
      <c r="AB10" s="143">
        <v>68</v>
      </c>
      <c r="AC10" s="195">
        <v>13</v>
      </c>
      <c r="AD10" s="206">
        <f t="shared" si="7"/>
        <v>19.117647058823529</v>
      </c>
    </row>
    <row r="11" spans="1:30" s="37" customFormat="1" ht="48" customHeight="1" x14ac:dyDescent="0.25">
      <c r="A11" s="186" t="s">
        <v>52</v>
      </c>
      <c r="B11" s="141">
        <v>303</v>
      </c>
      <c r="C11" s="276">
        <v>234</v>
      </c>
      <c r="D11" s="206">
        <f t="shared" si="0"/>
        <v>77.227722772277232</v>
      </c>
      <c r="E11" s="143">
        <v>273</v>
      </c>
      <c r="F11" s="195">
        <v>211</v>
      </c>
      <c r="G11" s="206">
        <f t="shared" si="1"/>
        <v>77.289377289377299</v>
      </c>
      <c r="H11" s="143">
        <v>91</v>
      </c>
      <c r="I11" s="194">
        <v>89</v>
      </c>
      <c r="J11" s="206">
        <f t="shared" si="2"/>
        <v>97.802197802197796</v>
      </c>
      <c r="K11" s="143">
        <v>10</v>
      </c>
      <c r="L11" s="195">
        <v>15</v>
      </c>
      <c r="M11" s="206">
        <f t="shared" si="3"/>
        <v>150</v>
      </c>
      <c r="N11" s="277">
        <v>0</v>
      </c>
      <c r="O11" s="127">
        <v>8</v>
      </c>
      <c r="P11" s="143">
        <v>1</v>
      </c>
      <c r="Q11" s="195">
        <v>2</v>
      </c>
      <c r="R11" s="206" t="s">
        <v>92</v>
      </c>
      <c r="S11" s="143">
        <v>272</v>
      </c>
      <c r="T11" s="195">
        <v>200</v>
      </c>
      <c r="U11" s="206">
        <f t="shared" si="4"/>
        <v>73.529411764705884</v>
      </c>
      <c r="V11" s="141">
        <v>106</v>
      </c>
      <c r="W11" s="276">
        <v>44</v>
      </c>
      <c r="X11" s="206">
        <f t="shared" si="5"/>
        <v>41.509433962264154</v>
      </c>
      <c r="Y11" s="143">
        <v>102</v>
      </c>
      <c r="Z11" s="195">
        <v>31</v>
      </c>
      <c r="AA11" s="206">
        <f t="shared" si="6"/>
        <v>30.392156862745097</v>
      </c>
      <c r="AB11" s="143">
        <v>90</v>
      </c>
      <c r="AC11" s="195">
        <v>20</v>
      </c>
      <c r="AD11" s="206">
        <f t="shared" si="7"/>
        <v>22.222222222222221</v>
      </c>
    </row>
    <row r="12" spans="1:30" s="37" customFormat="1" ht="48" customHeight="1" x14ac:dyDescent="0.25">
      <c r="A12" s="186" t="s">
        <v>53</v>
      </c>
      <c r="B12" s="141">
        <v>334</v>
      </c>
      <c r="C12" s="276">
        <v>273</v>
      </c>
      <c r="D12" s="206">
        <f t="shared" si="0"/>
        <v>81.736526946107773</v>
      </c>
      <c r="E12" s="143">
        <v>321</v>
      </c>
      <c r="F12" s="195">
        <v>236</v>
      </c>
      <c r="G12" s="206">
        <f t="shared" si="1"/>
        <v>73.520249221183803</v>
      </c>
      <c r="H12" s="143">
        <v>74</v>
      </c>
      <c r="I12" s="194">
        <v>78</v>
      </c>
      <c r="J12" s="206">
        <f t="shared" si="2"/>
        <v>105.40540540540539</v>
      </c>
      <c r="K12" s="143">
        <v>8</v>
      </c>
      <c r="L12" s="195">
        <v>21</v>
      </c>
      <c r="M12" s="206">
        <f t="shared" si="3"/>
        <v>262.5</v>
      </c>
      <c r="N12" s="277">
        <v>0</v>
      </c>
      <c r="O12" s="127">
        <v>20</v>
      </c>
      <c r="P12" s="143">
        <v>2</v>
      </c>
      <c r="Q12" s="195">
        <v>3</v>
      </c>
      <c r="R12" s="206">
        <f t="shared" ref="R7:R12" si="8">Q12/P12*100</f>
        <v>150</v>
      </c>
      <c r="S12" s="143">
        <v>320</v>
      </c>
      <c r="T12" s="195">
        <v>221</v>
      </c>
      <c r="U12" s="206">
        <f t="shared" si="4"/>
        <v>69.0625</v>
      </c>
      <c r="V12" s="141">
        <v>125</v>
      </c>
      <c r="W12" s="276">
        <v>61</v>
      </c>
      <c r="X12" s="206">
        <f t="shared" si="5"/>
        <v>48.8</v>
      </c>
      <c r="Y12" s="143">
        <v>124</v>
      </c>
      <c r="Z12" s="195">
        <v>40</v>
      </c>
      <c r="AA12" s="206">
        <f t="shared" si="6"/>
        <v>32.258064516129032</v>
      </c>
      <c r="AB12" s="143">
        <v>118</v>
      </c>
      <c r="AC12" s="195">
        <v>13</v>
      </c>
      <c r="AD12" s="206">
        <f t="shared" si="7"/>
        <v>11.016949152542372</v>
      </c>
    </row>
    <row r="16" spans="1:30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P3:R3"/>
    <mergeCell ref="S3:U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23" sqref="A23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8" t="s">
        <v>39</v>
      </c>
      <c r="B1" s="218"/>
      <c r="C1" s="218"/>
      <c r="D1" s="218"/>
      <c r="E1" s="218"/>
    </row>
    <row r="2" spans="1:11" ht="23.25" customHeight="1" x14ac:dyDescent="0.2">
      <c r="A2" s="218" t="s">
        <v>28</v>
      </c>
      <c r="B2" s="218"/>
      <c r="C2" s="218"/>
      <c r="D2" s="218"/>
      <c r="E2" s="218"/>
    </row>
    <row r="3" spans="1:11" ht="6" customHeight="1" x14ac:dyDescent="0.2">
      <c r="A3" s="22"/>
    </row>
    <row r="4" spans="1:11" s="4" customFormat="1" ht="23.25" customHeight="1" x14ac:dyDescent="0.25">
      <c r="A4" s="229"/>
      <c r="B4" s="219" t="s">
        <v>61</v>
      </c>
      <c r="C4" s="219" t="s">
        <v>62</v>
      </c>
      <c r="D4" s="243" t="s">
        <v>1</v>
      </c>
      <c r="E4" s="244"/>
    </row>
    <row r="5" spans="1:11" s="4" customFormat="1" ht="32.25" customHeight="1" x14ac:dyDescent="0.25">
      <c r="A5" s="229"/>
      <c r="B5" s="220"/>
      <c r="C5" s="220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8910</v>
      </c>
      <c r="C7" s="124">
        <v>5572</v>
      </c>
      <c r="D7" s="11">
        <f t="shared" ref="D7" si="0">C7/B7*100</f>
        <v>62.536475869809202</v>
      </c>
      <c r="E7" s="119">
        <f t="shared" ref="E7" si="1">C7-B7</f>
        <v>-3338</v>
      </c>
      <c r="K7" s="12"/>
    </row>
    <row r="8" spans="1:11" s="4" customFormat="1" ht="30" customHeight="1" x14ac:dyDescent="0.25">
      <c r="A8" s="1" t="s">
        <v>81</v>
      </c>
      <c r="B8" s="125">
        <v>7244</v>
      </c>
      <c r="C8" s="125">
        <v>4014</v>
      </c>
      <c r="D8" s="11">
        <f t="shared" ref="D8:D12" si="2">C8/B8*100</f>
        <v>55.411374930977367</v>
      </c>
      <c r="E8" s="119">
        <f t="shared" ref="E8:E12" si="3">C8-B8</f>
        <v>-3230</v>
      </c>
      <c r="K8" s="12"/>
    </row>
    <row r="9" spans="1:11" s="4" customFormat="1" ht="30" customHeight="1" x14ac:dyDescent="0.25">
      <c r="A9" s="13" t="s">
        <v>74</v>
      </c>
      <c r="B9" s="125">
        <v>2887</v>
      </c>
      <c r="C9" s="125">
        <v>2800</v>
      </c>
      <c r="D9" s="11">
        <f t="shared" si="2"/>
        <v>96.986491167301708</v>
      </c>
      <c r="E9" s="119">
        <f t="shared" si="3"/>
        <v>-87</v>
      </c>
      <c r="K9" s="12"/>
    </row>
    <row r="10" spans="1:11" s="4" customFormat="1" ht="30" customHeight="1" x14ac:dyDescent="0.25">
      <c r="A10" s="14" t="s">
        <v>30</v>
      </c>
      <c r="B10" s="125">
        <v>851</v>
      </c>
      <c r="C10" s="125">
        <v>562</v>
      </c>
      <c r="D10" s="11">
        <f t="shared" si="2"/>
        <v>66.039952996474739</v>
      </c>
      <c r="E10" s="119">
        <f t="shared" si="3"/>
        <v>-289</v>
      </c>
      <c r="K10" s="12"/>
    </row>
    <row r="11" spans="1:11" s="4" customFormat="1" ht="45.75" customHeight="1" x14ac:dyDescent="0.25">
      <c r="A11" s="14" t="s">
        <v>26</v>
      </c>
      <c r="B11" s="210">
        <v>37</v>
      </c>
      <c r="C11" s="125">
        <v>38</v>
      </c>
      <c r="D11" s="11">
        <f t="shared" si="2"/>
        <v>102.70270270270269</v>
      </c>
      <c r="E11" s="119">
        <f t="shared" si="3"/>
        <v>1</v>
      </c>
      <c r="K11" s="12"/>
    </row>
    <row r="12" spans="1:11" s="4" customFormat="1" ht="55.5" customHeight="1" x14ac:dyDescent="0.25">
      <c r="A12" s="14" t="s">
        <v>31</v>
      </c>
      <c r="B12" s="125">
        <v>6769</v>
      </c>
      <c r="C12" s="125">
        <v>3700</v>
      </c>
      <c r="D12" s="11">
        <f t="shared" si="2"/>
        <v>54.660954350716509</v>
      </c>
      <c r="E12" s="119">
        <f t="shared" si="3"/>
        <v>-3069</v>
      </c>
      <c r="K12" s="12"/>
    </row>
    <row r="13" spans="1:11" s="4" customFormat="1" ht="12.75" customHeight="1" x14ac:dyDescent="0.25">
      <c r="A13" s="225" t="s">
        <v>4</v>
      </c>
      <c r="B13" s="226"/>
      <c r="C13" s="226"/>
      <c r="D13" s="226"/>
      <c r="E13" s="226"/>
      <c r="K13" s="12"/>
    </row>
    <row r="14" spans="1:11" s="4" customFormat="1" ht="15" customHeight="1" x14ac:dyDescent="0.25">
      <c r="A14" s="227"/>
      <c r="B14" s="228"/>
      <c r="C14" s="228"/>
      <c r="D14" s="228"/>
      <c r="E14" s="228"/>
      <c r="K14" s="12"/>
    </row>
    <row r="15" spans="1:11" s="4" customFormat="1" ht="20.25" customHeight="1" x14ac:dyDescent="0.25">
      <c r="A15" s="223" t="s">
        <v>0</v>
      </c>
      <c r="B15" s="229" t="s">
        <v>63</v>
      </c>
      <c r="C15" s="229" t="s">
        <v>64</v>
      </c>
      <c r="D15" s="243" t="s">
        <v>1</v>
      </c>
      <c r="E15" s="244"/>
      <c r="K15" s="12"/>
    </row>
    <row r="16" spans="1:11" ht="35.25" customHeight="1" x14ac:dyDescent="0.2">
      <c r="A16" s="224"/>
      <c r="B16" s="229"/>
      <c r="C16" s="229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1991</v>
      </c>
      <c r="C17" s="124">
        <v>1472</v>
      </c>
      <c r="D17" s="148">
        <f t="shared" ref="D17" si="4">C17/B17*100</f>
        <v>73.932697137117032</v>
      </c>
      <c r="E17" s="149">
        <f t="shared" ref="E17" si="5">C17-B17</f>
        <v>-519</v>
      </c>
      <c r="K17" s="12"/>
    </row>
    <row r="18" spans="1:11" ht="30" customHeight="1" x14ac:dyDescent="0.2">
      <c r="A18" s="1" t="s">
        <v>81</v>
      </c>
      <c r="B18" s="126">
        <v>1725</v>
      </c>
      <c r="C18" s="126">
        <v>796</v>
      </c>
      <c r="D18" s="148">
        <f t="shared" ref="D18:D19" si="6">C18/B18*100</f>
        <v>46.144927536231883</v>
      </c>
      <c r="E18" s="149">
        <f t="shared" ref="E18:E19" si="7">C18-B18</f>
        <v>-929</v>
      </c>
      <c r="K18" s="12"/>
    </row>
    <row r="19" spans="1:11" ht="30" customHeight="1" x14ac:dyDescent="0.2">
      <c r="A19" s="1" t="s">
        <v>32</v>
      </c>
      <c r="B19" s="126">
        <v>1495</v>
      </c>
      <c r="C19" s="126">
        <v>448</v>
      </c>
      <c r="D19" s="148">
        <f t="shared" si="6"/>
        <v>29.966555183946486</v>
      </c>
      <c r="E19" s="149">
        <f t="shared" si="7"/>
        <v>-1047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2023-09-28T11:15:13Z</cp:lastPrinted>
  <dcterms:created xsi:type="dcterms:W3CDTF">2020-12-10T10:35:03Z</dcterms:created>
  <dcterms:modified xsi:type="dcterms:W3CDTF">2023-10-06T09:52:08Z</dcterms:modified>
</cp:coreProperties>
</file>