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20" windowWidth="19200" windowHeight="984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'10'!$A$1:$X$24</definedName>
    <definedName name="_xlnm.Print_Area" localSheetId="10">'11'!$A$1:$I$21</definedName>
    <definedName name="_xlnm.Print_Area" localSheetId="11">'12'!$A$1:$X$25</definedName>
    <definedName name="_xlnm.Print_Area" localSheetId="12">'13'!$A$1:$X$25</definedName>
    <definedName name="_xlnm.Print_Area" localSheetId="13">'14'!$A$1:$I$21</definedName>
    <definedName name="_xlnm.Print_Area" localSheetId="14">'15'!$A$1:$X$25</definedName>
    <definedName name="_xlnm.Print_Area" localSheetId="15">'16'!$A$1:$X$25</definedName>
    <definedName name="_xlnm.Print_Area" localSheetId="1">'2'!$A$1:$X$24</definedName>
    <definedName name="_xlnm.Print_Area" localSheetId="2">'3'!$A$1:$E$18</definedName>
    <definedName name="_xlnm.Print_Area" localSheetId="3">'4'!$A$1:$X$24</definedName>
    <definedName name="_xlnm.Print_Area" localSheetId="4">'5'!$A$1:$E$20</definedName>
    <definedName name="_xlnm.Print_Area" localSheetId="5">'6'!$A$1:$X$25</definedName>
    <definedName name="_xlnm.Print_Area" localSheetId="6">'7'!$A$1:$E$19</definedName>
    <definedName name="_xlnm.Print_Area" localSheetId="7">'8'!$A$1:$X$24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34" l="1"/>
  <c r="N22" i="34"/>
  <c r="N19" i="34"/>
  <c r="M6" i="31" l="1"/>
  <c r="L6" i="31" l="1"/>
  <c r="K16" i="34" l="1"/>
  <c r="K14" i="34"/>
  <c r="N13" i="29"/>
  <c r="K9" i="29"/>
  <c r="N22" i="44" l="1"/>
  <c r="U18" i="34" l="1"/>
  <c r="X18" i="34"/>
  <c r="K17" i="34"/>
  <c r="N10" i="47" l="1"/>
  <c r="N10" i="46"/>
  <c r="N10" i="44" l="1"/>
  <c r="N10" i="37" l="1"/>
  <c r="N15" i="30" l="1"/>
  <c r="N9" i="30"/>
  <c r="K10" i="31"/>
  <c r="K15" i="34" l="1"/>
  <c r="K10" i="34"/>
  <c r="K15" i="29"/>
  <c r="E8" i="44" l="1"/>
  <c r="H8" i="44"/>
  <c r="E9" i="44"/>
  <c r="H9" i="44"/>
  <c r="E10" i="44"/>
  <c r="H10" i="44"/>
  <c r="E11" i="44"/>
  <c r="H11" i="44"/>
  <c r="E12" i="44"/>
  <c r="H12" i="44"/>
  <c r="E13" i="44"/>
  <c r="H13" i="44"/>
  <c r="E14" i="44"/>
  <c r="H14" i="44"/>
  <c r="E15" i="44"/>
  <c r="H15" i="44"/>
  <c r="E16" i="44"/>
  <c r="H16" i="44"/>
  <c r="E17" i="44"/>
  <c r="H17" i="44"/>
  <c r="E18" i="44"/>
  <c r="H18" i="44"/>
  <c r="E19" i="44"/>
  <c r="H19" i="44"/>
  <c r="E20" i="44"/>
  <c r="H20" i="44"/>
  <c r="E21" i="44"/>
  <c r="H21" i="44"/>
  <c r="E22" i="44"/>
  <c r="H22" i="44"/>
  <c r="E23" i="44"/>
  <c r="H23" i="44"/>
  <c r="E24" i="44"/>
  <c r="H24" i="44"/>
  <c r="H17" i="34" l="1"/>
  <c r="J6" i="29" l="1"/>
  <c r="I6" i="29"/>
  <c r="N9" i="47" l="1"/>
  <c r="N21" i="47"/>
  <c r="N19" i="39" l="1"/>
  <c r="N18" i="39"/>
  <c r="N17" i="39"/>
  <c r="N16" i="39"/>
  <c r="N15" i="39"/>
  <c r="N14" i="39"/>
  <c r="N13" i="39"/>
  <c r="N21" i="46" l="1"/>
  <c r="N21" i="44"/>
  <c r="N21" i="37"/>
  <c r="N20" i="37"/>
  <c r="N19" i="37"/>
  <c r="N18" i="37"/>
  <c r="N17" i="37"/>
  <c r="N16" i="37"/>
  <c r="N15" i="37"/>
  <c r="N14" i="37"/>
  <c r="N20" i="30"/>
  <c r="N13" i="30"/>
  <c r="K11" i="34" l="1"/>
  <c r="H16" i="34"/>
  <c r="H15" i="34"/>
  <c r="H14" i="34"/>
  <c r="H13" i="34"/>
  <c r="H12" i="34"/>
  <c r="N8" i="29" l="1"/>
  <c r="K7" i="29"/>
  <c r="K7" i="39" l="1"/>
  <c r="N9" i="44" l="1"/>
  <c r="N17" i="30" l="1"/>
  <c r="K13" i="34"/>
  <c r="H19" i="34"/>
  <c r="H20" i="34"/>
  <c r="H18" i="34"/>
  <c r="H7" i="34"/>
  <c r="N19" i="29" l="1"/>
  <c r="K21" i="29"/>
  <c r="K19" i="29"/>
  <c r="H22" i="34" l="1"/>
  <c r="H23" i="34"/>
  <c r="D9" i="42" l="1"/>
  <c r="N23" i="46" l="1"/>
  <c r="N24" i="46"/>
  <c r="N22" i="46"/>
  <c r="N18" i="46"/>
  <c r="N19" i="46"/>
  <c r="N20" i="46"/>
  <c r="N17" i="46"/>
  <c r="N11" i="46"/>
  <c r="N8" i="46"/>
  <c r="N9" i="46"/>
  <c r="N24" i="47"/>
  <c r="N17" i="47"/>
  <c r="N18" i="47"/>
  <c r="N19" i="47"/>
  <c r="N20" i="47"/>
  <c r="N16" i="47"/>
  <c r="N14" i="47"/>
  <c r="N13" i="47"/>
  <c r="N11" i="47"/>
  <c r="N8" i="47"/>
  <c r="K11" i="46" l="1"/>
  <c r="N22" i="39"/>
  <c r="N23" i="39"/>
  <c r="N21" i="39"/>
  <c r="K8" i="44"/>
  <c r="N24" i="44"/>
  <c r="N23" i="44"/>
  <c r="N20" i="44"/>
  <c r="N19" i="44"/>
  <c r="N18" i="44"/>
  <c r="N17" i="44"/>
  <c r="N14" i="44"/>
  <c r="N13" i="44"/>
  <c r="N11" i="44"/>
  <c r="N24" i="37"/>
  <c r="N22" i="37"/>
  <c r="N13" i="37"/>
  <c r="N11" i="37"/>
  <c r="N9" i="37"/>
  <c r="N8" i="37"/>
  <c r="N23" i="30" l="1"/>
  <c r="N22" i="30"/>
  <c r="N19" i="30"/>
  <c r="N18" i="30"/>
  <c r="N16" i="30"/>
  <c r="N10" i="30"/>
  <c r="N7" i="30"/>
  <c r="N8" i="30"/>
  <c r="D10" i="24"/>
  <c r="D8" i="24"/>
  <c r="K23" i="34"/>
  <c r="K19" i="34"/>
  <c r="K18" i="34"/>
  <c r="K12" i="34"/>
  <c r="H21" i="34"/>
  <c r="H10" i="34"/>
  <c r="H9" i="34"/>
  <c r="N23" i="29"/>
  <c r="N22" i="29"/>
  <c r="N17" i="29"/>
  <c r="N10" i="29"/>
  <c r="K18" i="29"/>
  <c r="K10" i="29"/>
  <c r="H20" i="29"/>
  <c r="H18" i="29"/>
  <c r="H16" i="29"/>
  <c r="H9" i="29"/>
  <c r="H16" i="39"/>
  <c r="N8" i="39"/>
  <c r="K9" i="39"/>
  <c r="K19" i="39"/>
  <c r="N12" i="39"/>
  <c r="N10" i="39"/>
  <c r="H9" i="39" l="1"/>
  <c r="R6" i="31" l="1"/>
  <c r="S6" i="31"/>
  <c r="T6" i="31"/>
  <c r="Q20" i="34"/>
  <c r="N23" i="37" l="1"/>
  <c r="D11" i="24" l="1"/>
  <c r="H11" i="34"/>
  <c r="X19" i="34"/>
  <c r="U19" i="34"/>
  <c r="Q19" i="34"/>
  <c r="E19" i="34"/>
  <c r="H7" i="39" l="1"/>
  <c r="K14" i="44" l="1"/>
  <c r="K13" i="29"/>
  <c r="H21" i="29"/>
  <c r="H19" i="29"/>
  <c r="H17" i="29"/>
  <c r="H14" i="29"/>
  <c r="H15" i="29"/>
  <c r="H10" i="29"/>
  <c r="H11" i="29"/>
  <c r="H7" i="29"/>
  <c r="X24" i="47" l="1"/>
  <c r="U24" i="47"/>
  <c r="Q24" i="47"/>
  <c r="K24" i="47"/>
  <c r="H24" i="47"/>
  <c r="E24" i="47"/>
  <c r="X23" i="47"/>
  <c r="U23" i="47"/>
  <c r="Q23" i="47"/>
  <c r="N23" i="47"/>
  <c r="K23" i="47"/>
  <c r="H23" i="47"/>
  <c r="E23" i="47"/>
  <c r="X22" i="47"/>
  <c r="U22" i="47"/>
  <c r="Q22" i="47"/>
  <c r="K22" i="47"/>
  <c r="H22" i="47"/>
  <c r="E22" i="47"/>
  <c r="X21" i="47"/>
  <c r="U21" i="47"/>
  <c r="Q21" i="47"/>
  <c r="K21" i="47"/>
  <c r="H21" i="47"/>
  <c r="E21" i="47"/>
  <c r="X20" i="47"/>
  <c r="U20" i="47"/>
  <c r="Q20" i="47"/>
  <c r="K20" i="47"/>
  <c r="H20" i="47"/>
  <c r="E20" i="47"/>
  <c r="X19" i="47"/>
  <c r="U19" i="47"/>
  <c r="Q19" i="47"/>
  <c r="K19" i="47"/>
  <c r="H19" i="47"/>
  <c r="E19" i="47"/>
  <c r="X18" i="47"/>
  <c r="U18" i="47"/>
  <c r="Q18" i="47"/>
  <c r="K18" i="47"/>
  <c r="H18" i="47"/>
  <c r="E18" i="47"/>
  <c r="X17" i="47"/>
  <c r="U17" i="47"/>
  <c r="Q17" i="47"/>
  <c r="K17" i="47"/>
  <c r="H17" i="47"/>
  <c r="E17" i="47"/>
  <c r="X16" i="47"/>
  <c r="U16" i="47"/>
  <c r="Q16" i="47"/>
  <c r="K16" i="47"/>
  <c r="H16" i="47"/>
  <c r="E16" i="47"/>
  <c r="X15" i="47"/>
  <c r="U15" i="47"/>
  <c r="Q15" i="47"/>
  <c r="N15" i="47"/>
  <c r="K15" i="47"/>
  <c r="H15" i="47"/>
  <c r="E15" i="47"/>
  <c r="X14" i="47"/>
  <c r="U14" i="47"/>
  <c r="Q14" i="47"/>
  <c r="K14" i="47"/>
  <c r="H14" i="47"/>
  <c r="E14" i="47"/>
  <c r="X13" i="47"/>
  <c r="U13" i="47"/>
  <c r="Q13" i="47"/>
  <c r="K13" i="47"/>
  <c r="H13" i="47"/>
  <c r="E13" i="47"/>
  <c r="X12" i="47"/>
  <c r="U12" i="47"/>
  <c r="Q12" i="47"/>
  <c r="K12" i="47"/>
  <c r="H12" i="47"/>
  <c r="E12" i="47"/>
  <c r="X11" i="47"/>
  <c r="U11" i="47"/>
  <c r="Q11" i="47"/>
  <c r="K11" i="47"/>
  <c r="H11" i="47"/>
  <c r="E11" i="47"/>
  <c r="X10" i="47"/>
  <c r="U10" i="47"/>
  <c r="Q10" i="47"/>
  <c r="K10" i="47"/>
  <c r="H10" i="47"/>
  <c r="E10" i="47"/>
  <c r="X9" i="47"/>
  <c r="U9" i="47"/>
  <c r="Q9" i="47"/>
  <c r="K9" i="47"/>
  <c r="H9" i="47"/>
  <c r="E9" i="47"/>
  <c r="X8" i="47"/>
  <c r="U8" i="47"/>
  <c r="Q8" i="47"/>
  <c r="K8" i="47"/>
  <c r="H8" i="47"/>
  <c r="E8" i="47"/>
  <c r="W7" i="47"/>
  <c r="V7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X24" i="46"/>
  <c r="U24" i="46"/>
  <c r="Q24" i="46"/>
  <c r="K24" i="46"/>
  <c r="H24" i="46"/>
  <c r="E24" i="46"/>
  <c r="X23" i="46"/>
  <c r="U23" i="46"/>
  <c r="Q23" i="46"/>
  <c r="K23" i="46"/>
  <c r="H23" i="46"/>
  <c r="E23" i="46"/>
  <c r="X22" i="46"/>
  <c r="U22" i="46"/>
  <c r="Q22" i="46"/>
  <c r="K22" i="46"/>
  <c r="H22" i="46"/>
  <c r="E22" i="46"/>
  <c r="X21" i="46"/>
  <c r="U21" i="46"/>
  <c r="Q21" i="46"/>
  <c r="K21" i="46"/>
  <c r="H21" i="46"/>
  <c r="E21" i="46"/>
  <c r="X20" i="46"/>
  <c r="U20" i="46"/>
  <c r="Q20" i="46"/>
  <c r="K20" i="46"/>
  <c r="H20" i="46"/>
  <c r="E20" i="46"/>
  <c r="X19" i="46"/>
  <c r="U19" i="46"/>
  <c r="Q19" i="46"/>
  <c r="K19" i="46"/>
  <c r="H19" i="46"/>
  <c r="E19" i="46"/>
  <c r="X18" i="46"/>
  <c r="U18" i="46"/>
  <c r="Q18" i="46"/>
  <c r="K18" i="46"/>
  <c r="H18" i="46"/>
  <c r="E18" i="46"/>
  <c r="X17" i="46"/>
  <c r="U17" i="46"/>
  <c r="Q17" i="46"/>
  <c r="K17" i="46"/>
  <c r="H17" i="46"/>
  <c r="E17" i="46"/>
  <c r="X16" i="46"/>
  <c r="U16" i="46"/>
  <c r="Q16" i="46"/>
  <c r="K16" i="46"/>
  <c r="H16" i="46"/>
  <c r="E16" i="46"/>
  <c r="X15" i="46"/>
  <c r="U15" i="46"/>
  <c r="Q15" i="46"/>
  <c r="N15" i="46"/>
  <c r="K15" i="46"/>
  <c r="H15" i="46"/>
  <c r="E15" i="46"/>
  <c r="X14" i="46"/>
  <c r="U14" i="46"/>
  <c r="Q14" i="46"/>
  <c r="K14" i="46"/>
  <c r="H14" i="46"/>
  <c r="E14" i="46"/>
  <c r="X13" i="46"/>
  <c r="U13" i="46"/>
  <c r="Q13" i="46"/>
  <c r="K13" i="46"/>
  <c r="H13" i="46"/>
  <c r="E13" i="46"/>
  <c r="X12" i="46"/>
  <c r="U12" i="46"/>
  <c r="Q12" i="46"/>
  <c r="K12" i="46"/>
  <c r="H12" i="46"/>
  <c r="E12" i="46"/>
  <c r="X11" i="46"/>
  <c r="U11" i="46"/>
  <c r="Q11" i="46"/>
  <c r="H11" i="46"/>
  <c r="E11" i="46"/>
  <c r="X10" i="46"/>
  <c r="U10" i="46"/>
  <c r="Q10" i="46"/>
  <c r="K10" i="46"/>
  <c r="H10" i="46"/>
  <c r="E10" i="46"/>
  <c r="X9" i="46"/>
  <c r="U9" i="46"/>
  <c r="Q9" i="46"/>
  <c r="K9" i="46"/>
  <c r="H9" i="46"/>
  <c r="E9" i="46"/>
  <c r="X8" i="46"/>
  <c r="U8" i="46"/>
  <c r="Q8" i="46"/>
  <c r="K8" i="46"/>
  <c r="H8" i="46"/>
  <c r="E8" i="46"/>
  <c r="W7" i="46"/>
  <c r="V7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X7" i="47" l="1"/>
  <c r="N7" i="47"/>
  <c r="E7" i="47"/>
  <c r="Q7" i="47"/>
  <c r="H7" i="46"/>
  <c r="N7" i="46"/>
  <c r="X7" i="46"/>
  <c r="U7" i="47"/>
  <c r="H7" i="47"/>
  <c r="U7" i="46"/>
  <c r="Q7" i="46"/>
  <c r="K7" i="46"/>
  <c r="E7" i="46"/>
  <c r="K7" i="47"/>
  <c r="X24" i="44"/>
  <c r="U24" i="44"/>
  <c r="Q24" i="44"/>
  <c r="K24" i="44"/>
  <c r="X23" i="44"/>
  <c r="U23" i="44"/>
  <c r="Q23" i="44"/>
  <c r="K23" i="44"/>
  <c r="X22" i="44"/>
  <c r="U22" i="44"/>
  <c r="Q22" i="44"/>
  <c r="K22" i="44"/>
  <c r="X21" i="44"/>
  <c r="U21" i="44"/>
  <c r="Q21" i="44"/>
  <c r="K21" i="44"/>
  <c r="X20" i="44"/>
  <c r="U20" i="44"/>
  <c r="Q20" i="44"/>
  <c r="K20" i="44"/>
  <c r="X19" i="44"/>
  <c r="U19" i="44"/>
  <c r="Q19" i="44"/>
  <c r="K19" i="44"/>
  <c r="X18" i="44"/>
  <c r="U18" i="44"/>
  <c r="Q18" i="44"/>
  <c r="K18" i="44"/>
  <c r="X17" i="44"/>
  <c r="U17" i="44"/>
  <c r="Q17" i="44"/>
  <c r="K17" i="44"/>
  <c r="X16" i="44"/>
  <c r="U16" i="44"/>
  <c r="Q16" i="44"/>
  <c r="K16" i="44"/>
  <c r="X15" i="44"/>
  <c r="U15" i="44"/>
  <c r="Q15" i="44"/>
  <c r="N15" i="44"/>
  <c r="K15" i="44"/>
  <c r="X14" i="44"/>
  <c r="U14" i="44"/>
  <c r="Q14" i="44"/>
  <c r="X13" i="44"/>
  <c r="U13" i="44"/>
  <c r="Q13" i="44"/>
  <c r="K13" i="44"/>
  <c r="X12" i="44"/>
  <c r="U12" i="44"/>
  <c r="Q12" i="44"/>
  <c r="K12" i="44"/>
  <c r="X11" i="44"/>
  <c r="U11" i="44"/>
  <c r="Q11" i="44"/>
  <c r="K11" i="44"/>
  <c r="X10" i="44"/>
  <c r="U10" i="44"/>
  <c r="Q10" i="44"/>
  <c r="K10" i="44"/>
  <c r="X9" i="44"/>
  <c r="U9" i="44"/>
  <c r="Q9" i="44"/>
  <c r="K9" i="44"/>
  <c r="X8" i="44"/>
  <c r="U8" i="44"/>
  <c r="Q8" i="44"/>
  <c r="W7" i="44"/>
  <c r="V7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X24" i="37"/>
  <c r="U24" i="37"/>
  <c r="Q24" i="37"/>
  <c r="K24" i="37"/>
  <c r="H24" i="37"/>
  <c r="E24" i="37"/>
  <c r="X23" i="37"/>
  <c r="U23" i="37"/>
  <c r="Q23" i="37"/>
  <c r="K23" i="37"/>
  <c r="H23" i="37"/>
  <c r="E23" i="37"/>
  <c r="X22" i="37"/>
  <c r="U22" i="37"/>
  <c r="Q22" i="37"/>
  <c r="K22" i="37"/>
  <c r="H22" i="37"/>
  <c r="E22" i="37"/>
  <c r="X21" i="37"/>
  <c r="U21" i="37"/>
  <c r="Q21" i="37"/>
  <c r="K21" i="37"/>
  <c r="H21" i="37"/>
  <c r="E21" i="37"/>
  <c r="X20" i="37"/>
  <c r="U20" i="37"/>
  <c r="Q20" i="37"/>
  <c r="K20" i="37"/>
  <c r="H20" i="37"/>
  <c r="E20" i="37"/>
  <c r="X19" i="37"/>
  <c r="U19" i="37"/>
  <c r="Q19" i="37"/>
  <c r="K19" i="37"/>
  <c r="H19" i="37"/>
  <c r="E19" i="37"/>
  <c r="X18" i="37"/>
  <c r="U18" i="37"/>
  <c r="Q18" i="37"/>
  <c r="K18" i="37"/>
  <c r="H18" i="37"/>
  <c r="E18" i="37"/>
  <c r="X17" i="37"/>
  <c r="U17" i="37"/>
  <c r="Q17" i="37"/>
  <c r="K17" i="37"/>
  <c r="H17" i="37"/>
  <c r="E17" i="37"/>
  <c r="X16" i="37"/>
  <c r="U16" i="37"/>
  <c r="Q16" i="37"/>
  <c r="K16" i="37"/>
  <c r="H16" i="37"/>
  <c r="E16" i="37"/>
  <c r="X15" i="37"/>
  <c r="U15" i="37"/>
  <c r="Q15" i="37"/>
  <c r="K15" i="37"/>
  <c r="H15" i="37"/>
  <c r="E15" i="37"/>
  <c r="X14" i="37"/>
  <c r="U14" i="37"/>
  <c r="Q14" i="37"/>
  <c r="K14" i="37"/>
  <c r="H14" i="37"/>
  <c r="E14" i="37"/>
  <c r="X13" i="37"/>
  <c r="U13" i="37"/>
  <c r="Q13" i="37"/>
  <c r="K13" i="37"/>
  <c r="H13" i="37"/>
  <c r="E13" i="37"/>
  <c r="X12" i="37"/>
  <c r="U12" i="37"/>
  <c r="Q12" i="37"/>
  <c r="K12" i="37"/>
  <c r="H12" i="37"/>
  <c r="E12" i="37"/>
  <c r="X11" i="37"/>
  <c r="U11" i="37"/>
  <c r="Q11" i="37"/>
  <c r="K11" i="37"/>
  <c r="H11" i="37"/>
  <c r="E11" i="37"/>
  <c r="X10" i="37"/>
  <c r="U10" i="37"/>
  <c r="Q10" i="37"/>
  <c r="K10" i="37"/>
  <c r="H10" i="37"/>
  <c r="E10" i="37"/>
  <c r="X9" i="37"/>
  <c r="U9" i="37"/>
  <c r="Q9" i="37"/>
  <c r="K9" i="37"/>
  <c r="H9" i="37"/>
  <c r="E9" i="37"/>
  <c r="X8" i="37"/>
  <c r="U8" i="37"/>
  <c r="Q8" i="37"/>
  <c r="K8" i="37"/>
  <c r="H8" i="37"/>
  <c r="E8" i="37"/>
  <c r="W7" i="37"/>
  <c r="V7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K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K10" i="30"/>
  <c r="H10" i="30"/>
  <c r="E10" i="30"/>
  <c r="X9" i="30"/>
  <c r="U9" i="30"/>
  <c r="Q9" i="30"/>
  <c r="K9" i="30"/>
  <c r="H9" i="30"/>
  <c r="E9" i="30"/>
  <c r="X8" i="30"/>
  <c r="U8" i="30"/>
  <c r="Q8" i="30"/>
  <c r="K8" i="30"/>
  <c r="H8" i="30"/>
  <c r="E8" i="30"/>
  <c r="X7" i="30"/>
  <c r="U7" i="30"/>
  <c r="Q7" i="30"/>
  <c r="K7" i="30"/>
  <c r="H7" i="30"/>
  <c r="E7" i="30"/>
  <c r="W6" i="30"/>
  <c r="V6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W6" i="31"/>
  <c r="V6" i="31"/>
  <c r="P6" i="31"/>
  <c r="O6" i="31"/>
  <c r="J6" i="31"/>
  <c r="I6" i="31"/>
  <c r="G6" i="31"/>
  <c r="F6" i="31"/>
  <c r="D6" i="31"/>
  <c r="C6" i="31"/>
  <c r="B6" i="31"/>
  <c r="X23" i="34"/>
  <c r="U23" i="34"/>
  <c r="Q23" i="34"/>
  <c r="E23" i="34"/>
  <c r="X22" i="34"/>
  <c r="U22" i="34"/>
  <c r="Q22" i="34"/>
  <c r="E22" i="34"/>
  <c r="X21" i="34"/>
  <c r="U21" i="34"/>
  <c r="Q21" i="34"/>
  <c r="E21" i="34"/>
  <c r="E20" i="34"/>
  <c r="Q18" i="34"/>
  <c r="E18" i="34"/>
  <c r="X17" i="34"/>
  <c r="U17" i="34"/>
  <c r="Q17" i="34"/>
  <c r="E17" i="34"/>
  <c r="X16" i="34"/>
  <c r="U16" i="34"/>
  <c r="Q16" i="34"/>
  <c r="E16" i="34"/>
  <c r="X15" i="34"/>
  <c r="U15" i="34"/>
  <c r="Q15" i="34"/>
  <c r="E15" i="34"/>
  <c r="X14" i="34"/>
  <c r="U14" i="34"/>
  <c r="Q14" i="34"/>
  <c r="E14" i="34"/>
  <c r="X13" i="34"/>
  <c r="U13" i="34"/>
  <c r="Q13" i="34"/>
  <c r="E13" i="34"/>
  <c r="X12" i="34"/>
  <c r="U12" i="34"/>
  <c r="Q12" i="34"/>
  <c r="E12" i="34"/>
  <c r="X11" i="34"/>
  <c r="U11" i="34"/>
  <c r="Q11" i="34"/>
  <c r="E11" i="34"/>
  <c r="X10" i="34"/>
  <c r="U10" i="34"/>
  <c r="Q10" i="34"/>
  <c r="E10" i="34"/>
  <c r="X9" i="34"/>
  <c r="U9" i="34"/>
  <c r="Q9" i="34"/>
  <c r="E9" i="34"/>
  <c r="X8" i="34"/>
  <c r="U8" i="34"/>
  <c r="Q8" i="34"/>
  <c r="H8" i="34"/>
  <c r="E8" i="34"/>
  <c r="X7" i="34"/>
  <c r="U7" i="34"/>
  <c r="Q7" i="34"/>
  <c r="E7" i="34"/>
  <c r="W6" i="34"/>
  <c r="V6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8" i="24"/>
  <c r="D17" i="24"/>
  <c r="D7" i="24"/>
  <c r="D9" i="24"/>
  <c r="H6" i="34" l="1"/>
  <c r="N6" i="34"/>
  <c r="X6" i="30"/>
  <c r="H7" i="44"/>
  <c r="Q7" i="37"/>
  <c r="X7" i="44"/>
  <c r="U7" i="44"/>
  <c r="E7" i="44"/>
  <c r="X6" i="34"/>
  <c r="Q7" i="44"/>
  <c r="X7" i="37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4"/>
  <c r="U6" i="34"/>
  <c r="K6" i="34"/>
  <c r="E6" i="34"/>
  <c r="X23" i="29"/>
  <c r="U23" i="29"/>
  <c r="Q23" i="29"/>
  <c r="K23" i="29"/>
  <c r="H23" i="29"/>
  <c r="X22" i="29"/>
  <c r="U22" i="29"/>
  <c r="Q22" i="29"/>
  <c r="K22" i="29"/>
  <c r="H22" i="29"/>
  <c r="X21" i="29"/>
  <c r="U21" i="29"/>
  <c r="Q21" i="29"/>
  <c r="X20" i="29"/>
  <c r="U20" i="29"/>
  <c r="Q20" i="29"/>
  <c r="K20" i="29"/>
  <c r="X19" i="29"/>
  <c r="U19" i="29"/>
  <c r="Q19" i="29"/>
  <c r="X18" i="29"/>
  <c r="U18" i="29"/>
  <c r="Q18" i="29"/>
  <c r="X17" i="29"/>
  <c r="U17" i="29"/>
  <c r="Q17" i="29"/>
  <c r="K17" i="29"/>
  <c r="X16" i="29"/>
  <c r="U16" i="29"/>
  <c r="Q16" i="29"/>
  <c r="K16" i="29"/>
  <c r="X15" i="29"/>
  <c r="U15" i="29"/>
  <c r="Q15" i="29"/>
  <c r="X14" i="29"/>
  <c r="U14" i="29"/>
  <c r="Q14" i="29"/>
  <c r="K14" i="29"/>
  <c r="X13" i="29"/>
  <c r="U13" i="29"/>
  <c r="Q13" i="29"/>
  <c r="H13" i="29"/>
  <c r="X12" i="29"/>
  <c r="U12" i="29"/>
  <c r="Q12" i="29"/>
  <c r="K12" i="29"/>
  <c r="H12" i="29"/>
  <c r="X11" i="29"/>
  <c r="U11" i="29"/>
  <c r="Q11" i="29"/>
  <c r="K11" i="29"/>
  <c r="X10" i="29"/>
  <c r="U10" i="29"/>
  <c r="Q10" i="29"/>
  <c r="X9" i="29"/>
  <c r="U9" i="29"/>
  <c r="Q9" i="29"/>
  <c r="X8" i="29"/>
  <c r="U8" i="29"/>
  <c r="Q8" i="29"/>
  <c r="K8" i="29"/>
  <c r="H8" i="29"/>
  <c r="X7" i="29"/>
  <c r="U7" i="29"/>
  <c r="Q7" i="29"/>
  <c r="W6" i="29"/>
  <c r="V6" i="29"/>
  <c r="T6" i="29"/>
  <c r="S6" i="29"/>
  <c r="R6" i="29"/>
  <c r="P6" i="29"/>
  <c r="O6" i="29"/>
  <c r="M6" i="29"/>
  <c r="L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E17" i="42"/>
  <c r="D17" i="42"/>
  <c r="D16" i="42"/>
  <c r="E6" i="42"/>
  <c r="E7" i="42"/>
  <c r="E8" i="42"/>
  <c r="E9" i="42"/>
  <c r="E10" i="42"/>
  <c r="D6" i="42"/>
  <c r="D7" i="42"/>
  <c r="D8" i="42"/>
  <c r="D10" i="42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W6" i="39"/>
  <c r="V6" i="39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T6" i="39"/>
  <c r="S6" i="39"/>
  <c r="R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P6" i="39"/>
  <c r="O6" i="39"/>
  <c r="M6" i="39"/>
  <c r="L6" i="39"/>
  <c r="K8" i="39"/>
  <c r="K10" i="39"/>
  <c r="K11" i="39"/>
  <c r="K12" i="39"/>
  <c r="K13" i="39"/>
  <c r="K14" i="39"/>
  <c r="K15" i="39"/>
  <c r="K16" i="39"/>
  <c r="K17" i="39"/>
  <c r="K18" i="39"/>
  <c r="K20" i="39"/>
  <c r="K21" i="39"/>
  <c r="K22" i="39"/>
  <c r="K23" i="39"/>
  <c r="J6" i="39"/>
  <c r="I6" i="39"/>
  <c r="H8" i="39"/>
  <c r="H10" i="39"/>
  <c r="H11" i="39"/>
  <c r="H12" i="39"/>
  <c r="H13" i="39"/>
  <c r="H14" i="39"/>
  <c r="H15" i="39"/>
  <c r="H17" i="39"/>
  <c r="H18" i="39"/>
  <c r="H19" i="39"/>
  <c r="H20" i="39"/>
  <c r="H21" i="39"/>
  <c r="H22" i="39"/>
  <c r="H23" i="39"/>
  <c r="G6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D6" i="39"/>
  <c r="C6" i="39"/>
  <c r="B6" i="39"/>
  <c r="N6" i="29" l="1"/>
  <c r="K6" i="29"/>
  <c r="Q6" i="29"/>
  <c r="U6" i="29"/>
  <c r="E6" i="39"/>
  <c r="H6" i="39"/>
  <c r="N6" i="39"/>
  <c r="K6" i="39"/>
  <c r="X6" i="39"/>
  <c r="U6" i="39"/>
  <c r="X6" i="29"/>
  <c r="H6" i="29"/>
  <c r="E6" i="29"/>
  <c r="Q6" i="3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<sst xmlns="http://schemas.openxmlformats.org/spreadsheetml/2006/main" count="945" uniqueCount="142">
  <si>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</si>
  <si>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</si>
  <si>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</si>
  <si>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</si>
  <si>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</si>
  <si>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</si>
  <si>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</si>
  <si>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</si>
  <si>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</si>
  <si>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</si>
  <si>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</si>
  <si>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</si>
  <si>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</si>
  <si>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</si>
  <si>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</si>
  <si>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</si>
  <si>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</si>
  <si>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</si>
  <si>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</si>
  <si>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</si>
  <si>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</si>
  <si>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</si>
  <si>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</si>
  <si>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</si>
  <si>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</si>
  <si>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</si>
  <si>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</si>
  <si>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</si>
  <si>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</si>
  <si>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</si>
  <si>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</si>
  <si>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</si>
  <si>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</si>
  <si>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</si>
  <si>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</si>
  <si>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</si>
  <si>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</si>
  <si>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</si>
  <si>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</si>
  <si>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</si>
  <si>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</si>
  <si>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</si>
  <si>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</si>
  <si>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</si>
  <si>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</si>
  <si>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</si>
  <si>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</si>
  <si>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</si>
  <si>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</si>
  <si>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</si>
  <si>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</si>
  <si>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</si>
  <si>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</si>
  <si>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</si>
  <si>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</si>
  <si>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</si>
  <si>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</si>
  <si>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</si>
  <si>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</si>
  <si>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</si>
  <si>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</si>
  <si>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</si>
  <si>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</si>
  <si>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</si>
  <si>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</si>
  <si>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</si>
  <si>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</si>
  <si>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</si>
  <si>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</si>
  <si>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</si>
  <si>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</si>
  <si>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 xml:space="preserve">Всього отримували послуги* </t>
  </si>
  <si>
    <t>Отримували послуги на кінець періоду*</t>
  </si>
  <si>
    <t>Всього отримують послуги на кінець періоду*</t>
  </si>
  <si>
    <t>х</t>
  </si>
  <si>
    <t>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</si>
  <si>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</si>
  <si>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у 4,0 р.</t>
  </si>
  <si>
    <t>у 4,5 р.</t>
  </si>
  <si>
    <t>у 16,0 р.</t>
  </si>
  <si>
    <t>у 10,0 р.</t>
  </si>
  <si>
    <t>у 7,5 р.</t>
  </si>
  <si>
    <t>у 47,0 р.</t>
  </si>
  <si>
    <t>у 19,6 р.</t>
  </si>
  <si>
    <t>у 16,5 р.</t>
  </si>
  <si>
    <t>у 49,0 р.</t>
  </si>
  <si>
    <t xml:space="preserve">  1 січня           2022 р.</t>
  </si>
  <si>
    <t xml:space="preserve">  1 січня            2023 р.</t>
  </si>
  <si>
    <t xml:space="preserve">  2021 р.</t>
  </si>
  <si>
    <t xml:space="preserve">   2022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</si>
  <si>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</si>
  <si>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2021-2022 рр.</t>
  </si>
  <si>
    <t xml:space="preserve">   1 січня           2022 р.</t>
  </si>
  <si>
    <r>
      <t xml:space="preserve"> Надання послуг службою зайнятості Івано-Франківської області внутрішньо переміщеним особам, що отримали довідку  про взяття на облік у 2021-2022 рр.                                                           </t>
    </r>
    <r>
      <rPr>
        <i/>
        <sz val="13.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</si>
  <si>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 Івано-Франківської області                                                                 молоді у віці до 35 років у 2021-2022 рр.</t>
  </si>
  <si>
    <t xml:space="preserve">  1 січня           2023 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</si>
  <si>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</si>
  <si>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</si>
  <si>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</si>
  <si>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2021 - 2022 рр.</t>
    </r>
  </si>
  <si>
    <t>у 28,5 р.</t>
  </si>
  <si>
    <t>у 8,8 р.</t>
  </si>
  <si>
    <t>у 29,4 р.</t>
  </si>
  <si>
    <t>у 33,3 р.</t>
  </si>
  <si>
    <t>у 21,8 р.</t>
  </si>
  <si>
    <t>у 16,2 р.</t>
  </si>
  <si>
    <t>у 80,5 р.</t>
  </si>
  <si>
    <t>у 22,5 р.</t>
  </si>
  <si>
    <t>у 17,5 р.</t>
  </si>
  <si>
    <t>у 20,7 р.</t>
  </si>
  <si>
    <t>у 31,7 р.</t>
  </si>
  <si>
    <t>у 16,8 р.</t>
  </si>
  <si>
    <t>у 50,0 р.</t>
  </si>
  <si>
    <t>у 37,3 р.</t>
  </si>
  <si>
    <t>у 95,3 р.</t>
  </si>
  <si>
    <t>у 12,3 р.</t>
  </si>
  <si>
    <t>у 8,5 р.</t>
  </si>
  <si>
    <t>у 6,0 р.</t>
  </si>
  <si>
    <t>у 14,5 р.</t>
  </si>
  <si>
    <t>у 11,5 р.</t>
  </si>
  <si>
    <t>у 93,0 р.</t>
  </si>
  <si>
    <t>у 4,2 р.</t>
  </si>
  <si>
    <t>у 3,0 р.</t>
  </si>
  <si>
    <t>у 15,9 р.</t>
  </si>
  <si>
    <t>у 29,7 р.</t>
  </si>
  <si>
    <t>у 20,3 р.</t>
  </si>
  <si>
    <t>у 16,7 р.</t>
  </si>
  <si>
    <t>у 49,7 р.</t>
  </si>
  <si>
    <t>у 25,8 р.</t>
  </si>
  <si>
    <t>у 13,0 р.</t>
  </si>
  <si>
    <t>у 11,0 р.</t>
  </si>
  <si>
    <t>у 34,5 р.</t>
  </si>
  <si>
    <t>у 6,3 р.</t>
  </si>
  <si>
    <t>у 19,5 р.</t>
  </si>
  <si>
    <t>Надання послуг службою зайнятості Івано-Франківської області безробітним з числа учасників бойових дій*</t>
  </si>
  <si>
    <t>Отримували послуги**, осіб</t>
  </si>
  <si>
    <t>**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</si>
  <si>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* До 2022 року у моніторингу відображалася кількість учасників АТО (ООС), починаючи з 2022 року відображається кількість учасників бойових дій</t>
  </si>
  <si>
    <t>Надання послуг службою зайнятості Івано-Франківської області  безробітним з числа учасників бойових дій* у 2021-2022 рр.</t>
  </si>
  <si>
    <t xml:space="preserve">Всього отримували послуги** </t>
  </si>
  <si>
    <t>**У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</si>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</sst>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3.6"/>
      <name val="Times New Roman Cyr"/>
      <family val="1"/>
      <charset val="204"/>
    </font>
    <font>
      <i/>
      <sz val="13.6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7" fillId="0" borderId="0"/>
    <xf numFmtId="0" fontId="49" fillId="0" borderId="0"/>
    <xf numFmtId="0" fontId="50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30" fillId="0" borderId="0" xfId="8" applyFont="1" applyAlignment="1">
      <alignment vertical="center" wrapText="1"/>
    </xf>
    <xf numFmtId="0" fontId="30" fillId="0" borderId="0" xfId="7" applyFont="1"/>
    <xf numFmtId="165" fontId="30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8" fillId="0" borderId="6" xfId="12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3" fontId="31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/>
    <xf numFmtId="0" fontId="28" fillId="0" borderId="0" xfId="12" applyFont="1" applyFill="1"/>
    <xf numFmtId="0" fontId="28" fillId="0" borderId="0" xfId="12" applyFont="1" applyFill="1" applyAlignment="1">
      <alignment horizontal="center" vertical="top"/>
    </xf>
    <xf numFmtId="0" fontId="29" fillId="0" borderId="0" xfId="12" applyFont="1" applyFill="1"/>
    <xf numFmtId="0" fontId="36" fillId="0" borderId="0" xfId="12" applyFont="1" applyFill="1"/>
    <xf numFmtId="0" fontId="27" fillId="0" borderId="0" xfId="13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0" fillId="0" borderId="6" xfId="6" applyNumberFormat="1" applyFont="1" applyFill="1" applyBorder="1" applyAlignment="1" applyProtection="1">
      <alignment horizontal="center"/>
    </xf>
    <xf numFmtId="1" fontId="40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28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2" fillId="0" borderId="1" xfId="6" applyNumberFormat="1" applyFont="1" applyFill="1" applyBorder="1" applyAlignment="1" applyProtection="1">
      <protection locked="0"/>
    </xf>
    <xf numFmtId="1" fontId="42" fillId="2" borderId="1" xfId="6" applyNumberFormat="1" applyFont="1" applyFill="1" applyBorder="1" applyAlignment="1" applyProtection="1">
      <protection locked="0"/>
    </xf>
    <xf numFmtId="1" fontId="43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4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2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2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3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3" fillId="0" borderId="6" xfId="14" applyNumberFormat="1" applyFont="1" applyFill="1" applyBorder="1" applyAlignment="1" applyProtection="1">
      <alignment horizontal="center"/>
    </xf>
    <xf numFmtId="1" fontId="43" fillId="2" borderId="6" xfId="14" applyNumberFormat="1" applyFont="1" applyFill="1" applyBorder="1" applyAlignment="1" applyProtection="1">
      <alignment horizontal="center"/>
    </xf>
    <xf numFmtId="1" fontId="43" fillId="2" borderId="0" xfId="14" applyNumberFormat="1" applyFont="1" applyFill="1" applyBorder="1" applyAlignment="1" applyProtection="1">
      <alignment horizontal="center"/>
    </xf>
    <xf numFmtId="1" fontId="43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9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5" fillId="0" borderId="0" xfId="12" applyFont="1" applyFill="1" applyBorder="1"/>
    <xf numFmtId="0" fontId="46" fillId="0" borderId="6" xfId="12" applyFont="1" applyFill="1" applyBorder="1" applyAlignment="1">
      <alignment horizontal="center" wrapText="1"/>
    </xf>
    <xf numFmtId="1" fontId="46" fillId="0" borderId="6" xfId="12" applyNumberFormat="1" applyFont="1" applyFill="1" applyBorder="1" applyAlignment="1">
      <alignment horizontal="center" wrapText="1"/>
    </xf>
    <xf numFmtId="0" fontId="46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9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4" fillId="0" borderId="0" xfId="12" applyNumberFormat="1" applyFont="1" applyFill="1" applyAlignment="1">
      <alignment vertical="center"/>
    </xf>
    <xf numFmtId="0" fontId="54" fillId="0" borderId="0" xfId="12" applyFont="1" applyFill="1" applyAlignment="1">
      <alignment vertical="center"/>
    </xf>
    <xf numFmtId="0" fontId="55" fillId="0" borderId="0" xfId="12" applyFont="1" applyFill="1"/>
    <xf numFmtId="1" fontId="56" fillId="0" borderId="0" xfId="6" applyNumberFormat="1" applyFont="1" applyFill="1" applyBorder="1" applyAlignment="1" applyProtection="1">
      <alignment vertical="center"/>
      <protection locked="0"/>
    </xf>
    <xf numFmtId="164" fontId="57" fillId="2" borderId="0" xfId="14" applyNumberFormat="1" applyFont="1" applyFill="1" applyBorder="1" applyAlignment="1" applyProtection="1">
      <alignment horizontal="center" vertical="center"/>
    </xf>
    <xf numFmtId="164" fontId="57" fillId="0" borderId="0" xfId="14" applyNumberFormat="1" applyFont="1" applyBorder="1" applyAlignment="1" applyProtection="1">
      <alignment horizontal="center" vertical="center"/>
    </xf>
    <xf numFmtId="1" fontId="53" fillId="0" borderId="0" xfId="14" applyNumberFormat="1" applyFont="1" applyFill="1" applyBorder="1" applyAlignment="1" applyProtection="1">
      <alignment vertical="center"/>
      <protection locked="0"/>
    </xf>
    <xf numFmtId="0" fontId="31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3" fontId="30" fillId="0" borderId="0" xfId="8" applyNumberFormat="1" applyFont="1" applyAlignment="1">
      <alignment vertical="center" wrapText="1"/>
    </xf>
    <xf numFmtId="0" fontId="63" fillId="0" borderId="10" xfId="13" applyFont="1" applyFill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9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40" fillId="0" borderId="6" xfId="6" applyNumberFormat="1" applyFont="1" applyFill="1" applyBorder="1" applyAlignment="1" applyProtection="1">
      <alignment horizontal="center" vertical="center"/>
    </xf>
    <xf numFmtId="1" fontId="40" fillId="0" borderId="0" xfId="6" applyNumberFormat="1" applyFont="1" applyFill="1" applyAlignment="1" applyProtection="1">
      <alignment vertical="center"/>
      <protection locked="0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62" fillId="0" borderId="5" xfId="6" applyNumberFormat="1" applyFont="1" applyFill="1" applyBorder="1" applyAlignment="1" applyProtection="1">
      <alignment horizontal="center" vertical="center"/>
      <protection locked="0"/>
    </xf>
    <xf numFmtId="0" fontId="36" fillId="0" borderId="0" xfId="12" applyFont="1" applyFill="1" applyAlignment="1">
      <alignment vertical="center" wrapText="1"/>
    </xf>
    <xf numFmtId="49" fontId="36" fillId="0" borderId="2" xfId="12" applyNumberFormat="1" applyFont="1" applyFill="1" applyBorder="1" applyAlignment="1">
      <alignment horizontal="center" vertical="center" wrapText="1"/>
    </xf>
    <xf numFmtId="0" fontId="64" fillId="0" borderId="6" xfId="12" applyFont="1" applyFill="1" applyBorder="1" applyAlignment="1">
      <alignment horizontal="center" vertical="center" wrapText="1"/>
    </xf>
    <xf numFmtId="49" fontId="36" fillId="0" borderId="6" xfId="12" applyNumberFormat="1" applyFont="1" applyFill="1" applyBorder="1" applyAlignment="1">
      <alignment horizontal="center" vertical="center" wrapText="1"/>
    </xf>
    <xf numFmtId="1" fontId="62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2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3" fontId="11" fillId="0" borderId="0" xfId="8" applyNumberFormat="1" applyFont="1" applyAlignment="1">
      <alignment vertical="center" wrapText="1"/>
    </xf>
    <xf numFmtId="1" fontId="2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4" applyNumberFormat="1" applyFont="1" applyFill="1" applyBorder="1" applyAlignment="1" applyProtection="1">
      <alignment horizontal="center"/>
    </xf>
    <xf numFmtId="1" fontId="1" fillId="2" borderId="6" xfId="14" applyNumberFormat="1" applyFont="1" applyFill="1" applyBorder="1" applyAlignment="1" applyProtection="1">
      <alignment horizontal="center" vertical="center" wrapText="1"/>
    </xf>
    <xf numFmtId="1" fontId="1" fillId="2" borderId="0" xfId="14" applyNumberFormat="1" applyFont="1" applyFill="1" applyBorder="1" applyAlignment="1" applyProtection="1">
      <alignment horizontal="center"/>
    </xf>
    <xf numFmtId="1" fontId="1" fillId="0" borderId="0" xfId="14" applyNumberFormat="1" applyFont="1" applyFill="1" applyBorder="1" applyAlignment="1" applyProtection="1">
      <alignment horizontal="center"/>
    </xf>
    <xf numFmtId="165" fontId="2" fillId="2" borderId="6" xfId="6" applyNumberFormat="1" applyFont="1" applyFill="1" applyBorder="1" applyAlignment="1" applyProtection="1">
      <alignment horizontal="center" vertical="center" wrapText="1" shrinkToFit="1"/>
    </xf>
    <xf numFmtId="3" fontId="5" fillId="2" borderId="6" xfId="7" applyNumberFormat="1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3" fontId="11" fillId="0" borderId="0" xfId="8" applyNumberFormat="1" applyFont="1" applyFill="1" applyAlignment="1">
      <alignment vertical="center" wrapText="1"/>
    </xf>
    <xf numFmtId="3" fontId="67" fillId="0" borderId="6" xfId="12" applyNumberFormat="1" applyFont="1" applyFill="1" applyBorder="1" applyAlignment="1">
      <alignment horizontal="center" vertical="center" wrapText="1"/>
    </xf>
    <xf numFmtId="164" fontId="67" fillId="0" borderId="6" xfId="12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1" fontId="6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6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0" fontId="61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63" fillId="0" borderId="10" xfId="13" applyFont="1" applyFill="1" applyBorder="1" applyAlignment="1">
      <alignment horizontal="left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right" vertical="top"/>
    </xf>
    <xf numFmtId="0" fontId="23" fillId="0" borderId="0" xfId="12" applyFont="1" applyFill="1" applyBorder="1" applyAlignment="1">
      <alignment horizontal="center" vertical="top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1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top"/>
    </xf>
    <xf numFmtId="0" fontId="22" fillId="0" borderId="6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5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0" fontId="61" fillId="0" borderId="0" xfId="7" applyFont="1" applyBorder="1" applyAlignment="1">
      <alignment horizontal="left" vertical="center" wrapText="1"/>
    </xf>
    <xf numFmtId="0" fontId="61" fillId="0" borderId="0" xfId="1" applyFont="1" applyBorder="1" applyAlignment="1">
      <alignment horizontal="left" vertical="center" wrapText="1"/>
    </xf>
    <xf numFmtId="0" fontId="19" fillId="0" borderId="6" xfId="1" applyFont="1" applyFill="1" applyBorder="1" applyAlignment="1">
      <alignment horizontal="center" vertical="center"/>
    </xf>
    <xf numFmtId="0" fontId="4" fillId="0" borderId="0" xfId="16" applyNumberFormat="1" applyFont="1" applyFill="1" applyBorder="1" applyAlignment="1" applyProtection="1">
      <alignment horizontal="left" vertical="center"/>
    </xf>
    <xf numFmtId="3" fontId="70" fillId="0" borderId="0" xfId="0" applyNumberFormat="1" applyFont="1" applyFill="1" applyBorder="1" applyAlignment="1">
      <alignment horizontal="center" vertical="center" wrapText="1"/>
    </xf>
    <xf numFmtId="165" fontId="2" fillId="0" borderId="0" xfId="6" applyNumberFormat="1" applyFont="1" applyFill="1" applyBorder="1" applyAlignment="1" applyProtection="1">
      <alignment horizontal="center" vertical="center" wrapText="1" shrinkToFit="1"/>
    </xf>
    <xf numFmtId="0" fontId="52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3" fillId="0" borderId="0" xfId="13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center" vertical="center"/>
    </xf>
    <xf numFmtId="0" fontId="71" fillId="0" borderId="6" xfId="0" applyFont="1" applyBorder="1" applyAlignment="1">
      <alignment horizontal="center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15</xdr:row>
      <xdr:rowOff>85725</xdr:rowOff>
    </xdr:from>
    <xdr:to>
      <xdr:col>22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57400" y="5010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561975</xdr:colOff>
      <xdr:row>15</xdr:row>
      <xdr:rowOff>85725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34427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12966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5732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62496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162300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0196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877050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873442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873442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06203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25634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5065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4100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3531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82962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0153650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153650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189672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52562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6268700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4100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3531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82962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0153650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153650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189672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52562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52562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6268700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57400" y="5010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390525</xdr:colOff>
      <xdr:row>9</xdr:row>
      <xdr:rowOff>0</xdr:rowOff>
    </xdr:from>
    <xdr:to>
      <xdr:col>9</xdr:col>
      <xdr:colOff>466725</xdr:colOff>
      <xdr:row>10</xdr:row>
      <xdr:rowOff>9525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10210800" y="3438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17</xdr:row>
      <xdr:rowOff>85725</xdr:rowOff>
    </xdr:from>
    <xdr:to>
      <xdr:col>3</xdr:col>
      <xdr:colOff>504825</xdr:colOff>
      <xdr:row>17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877675" y="5162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504825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87767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527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527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65772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65772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65772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65772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16</xdr:row>
      <xdr:rowOff>85725</xdr:rowOff>
    </xdr:from>
    <xdr:to>
      <xdr:col>2</xdr:col>
      <xdr:colOff>561975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H15" sqref="H15"/>
    </sheetView>
  </sheetViews>
  <sheetFormatPr defaultColWidth="8" defaultRowHeight="12.75" x14ac:dyDescent="0.2"/>
  <cols>
    <col min="1" max="1" width="61.28515625" style="3" customWidth="1"/>
    <col min="2" max="2" width="21.5703125" style="15" customWidth="1"/>
    <col min="3" max="3" width="21.85546875" style="15" customWidth="1"/>
    <col min="4" max="5" width="13.7109375" style="3" customWidth="1"/>
    <col min="6" max="16384" width="8" style="3"/>
  </cols>
  <sheetData>
    <row r="1" spans="1:11" ht="69.75" customHeight="1" x14ac:dyDescent="0.2">
      <c r="A1" s="236" t="s">
        <v>35</v>
      </c>
      <c r="B1" s="236"/>
      <c r="C1" s="236"/>
      <c r="D1" s="236"/>
      <c r="E1" s="236"/>
    </row>
    <row r="2" spans="1:11" ht="9" customHeight="1" x14ac:dyDescent="0.2">
      <c r="A2" s="236"/>
      <c r="B2" s="236"/>
      <c r="C2" s="236"/>
      <c r="D2" s="236"/>
      <c r="E2" s="236"/>
    </row>
    <row r="3" spans="1:11" s="4" customFormat="1" ht="24" customHeight="1" x14ac:dyDescent="0.25">
      <c r="A3" s="231" t="s">
        <v>0</v>
      </c>
      <c r="B3" s="237" t="s">
        <v>88</v>
      </c>
      <c r="C3" s="237" t="s">
        <v>89</v>
      </c>
      <c r="D3" s="234" t="s">
        <v>1</v>
      </c>
      <c r="E3" s="235"/>
    </row>
    <row r="4" spans="1:11" s="4" customFormat="1" ht="27.75" customHeight="1" x14ac:dyDescent="0.25">
      <c r="A4" s="232"/>
      <c r="B4" s="238"/>
      <c r="C4" s="238"/>
      <c r="D4" s="5" t="s">
        <v>2</v>
      </c>
      <c r="E4" s="6" t="s">
        <v>41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75</v>
      </c>
      <c r="B6" s="126" t="s">
        <v>74</v>
      </c>
      <c r="C6" s="136">
        <v>5163</v>
      </c>
      <c r="D6" s="129" t="s">
        <v>69</v>
      </c>
      <c r="E6" s="129" t="s">
        <v>69</v>
      </c>
      <c r="K6" s="12"/>
    </row>
    <row r="7" spans="1:11" s="4" customFormat="1" ht="30" customHeight="1" x14ac:dyDescent="0.25">
      <c r="A7" s="10" t="s">
        <v>36</v>
      </c>
      <c r="B7" s="136">
        <v>6791</v>
      </c>
      <c r="C7" s="136">
        <v>5012</v>
      </c>
      <c r="D7" s="11">
        <f t="shared" ref="D7:D11" si="0">C7/B7*100</f>
        <v>73.803563539979393</v>
      </c>
      <c r="E7" s="128">
        <f t="shared" ref="E7:E11" si="1">C7-B7</f>
        <v>-1779</v>
      </c>
      <c r="K7" s="12"/>
    </row>
    <row r="8" spans="1:11" s="4" customFormat="1" ht="45" customHeight="1" x14ac:dyDescent="0.25">
      <c r="A8" s="13" t="s">
        <v>37</v>
      </c>
      <c r="B8" s="136">
        <v>1893</v>
      </c>
      <c r="C8" s="136">
        <v>1310</v>
      </c>
      <c r="D8" s="11">
        <f t="shared" si="0"/>
        <v>69.202324352879032</v>
      </c>
      <c r="E8" s="128">
        <f t="shared" si="1"/>
        <v>-583</v>
      </c>
      <c r="K8" s="12"/>
    </row>
    <row r="9" spans="1:11" s="4" customFormat="1" ht="30" customHeight="1" x14ac:dyDescent="0.25">
      <c r="A9" s="14" t="s">
        <v>38</v>
      </c>
      <c r="B9" s="136">
        <v>776</v>
      </c>
      <c r="C9" s="136">
        <v>490</v>
      </c>
      <c r="D9" s="11">
        <f t="shared" si="0"/>
        <v>63.144329896907216</v>
      </c>
      <c r="E9" s="128">
        <f t="shared" si="1"/>
        <v>-286</v>
      </c>
      <c r="K9" s="12"/>
    </row>
    <row r="10" spans="1:11" s="4" customFormat="1" ht="45.75" customHeight="1" x14ac:dyDescent="0.25">
      <c r="A10" s="14" t="s">
        <v>29</v>
      </c>
      <c r="B10" s="136">
        <v>96</v>
      </c>
      <c r="C10" s="136">
        <v>49</v>
      </c>
      <c r="D10" s="11">
        <f t="shared" si="0"/>
        <v>51.041666666666664</v>
      </c>
      <c r="E10" s="128">
        <f t="shared" si="1"/>
        <v>-47</v>
      </c>
      <c r="K10" s="12"/>
    </row>
    <row r="11" spans="1:11" s="4" customFormat="1" ht="43.5" customHeight="1" x14ac:dyDescent="0.25">
      <c r="A11" s="14" t="s">
        <v>39</v>
      </c>
      <c r="B11" s="136">
        <v>6583</v>
      </c>
      <c r="C11" s="136">
        <v>4774</v>
      </c>
      <c r="D11" s="11">
        <f t="shared" si="0"/>
        <v>72.520127601397547</v>
      </c>
      <c r="E11" s="128">
        <f t="shared" si="1"/>
        <v>-1809</v>
      </c>
      <c r="K11" s="12"/>
    </row>
    <row r="12" spans="1:11" s="4" customFormat="1" ht="12.75" customHeight="1" x14ac:dyDescent="0.25">
      <c r="A12" s="227" t="s">
        <v>4</v>
      </c>
      <c r="B12" s="228"/>
      <c r="C12" s="228"/>
      <c r="D12" s="228"/>
      <c r="E12" s="228"/>
      <c r="K12" s="12"/>
    </row>
    <row r="13" spans="1:11" s="4" customFormat="1" ht="15" customHeight="1" x14ac:dyDescent="0.25">
      <c r="A13" s="229"/>
      <c r="B13" s="230"/>
      <c r="C13" s="230"/>
      <c r="D13" s="230"/>
      <c r="E13" s="230"/>
      <c r="K13" s="12"/>
    </row>
    <row r="14" spans="1:11" s="4" customFormat="1" ht="24" customHeight="1" x14ac:dyDescent="0.25">
      <c r="A14" s="231" t="s">
        <v>0</v>
      </c>
      <c r="B14" s="233" t="s">
        <v>86</v>
      </c>
      <c r="C14" s="233" t="s">
        <v>87</v>
      </c>
      <c r="D14" s="234" t="s">
        <v>1</v>
      </c>
      <c r="E14" s="235"/>
      <c r="K14" s="12"/>
    </row>
    <row r="15" spans="1:11" ht="30.75" customHeight="1" x14ac:dyDescent="0.2">
      <c r="A15" s="232"/>
      <c r="B15" s="233"/>
      <c r="C15" s="233"/>
      <c r="D15" s="5" t="s">
        <v>2</v>
      </c>
      <c r="E15" s="6" t="s">
        <v>42</v>
      </c>
      <c r="K15" s="12"/>
    </row>
    <row r="16" spans="1:11" ht="30" customHeight="1" x14ac:dyDescent="0.2">
      <c r="A16" s="10" t="s">
        <v>75</v>
      </c>
      <c r="B16" s="126" t="s">
        <v>74</v>
      </c>
      <c r="C16" s="138">
        <v>1061</v>
      </c>
      <c r="D16" s="129" t="s">
        <v>69</v>
      </c>
      <c r="E16" s="129" t="s">
        <v>69</v>
      </c>
      <c r="K16" s="12"/>
    </row>
    <row r="17" spans="1:11" ht="30" customHeight="1" x14ac:dyDescent="0.2">
      <c r="A17" s="1" t="s">
        <v>36</v>
      </c>
      <c r="B17" s="138">
        <v>1777</v>
      </c>
      <c r="C17" s="138">
        <v>1047</v>
      </c>
      <c r="D17" s="143">
        <f t="shared" ref="D17:D18" si="2">C17/B17*100</f>
        <v>58.919527293190768</v>
      </c>
      <c r="E17" s="144">
        <f t="shared" ref="E17:E18" si="3">C17-B17</f>
        <v>-730</v>
      </c>
      <c r="K17" s="12"/>
    </row>
    <row r="18" spans="1:11" ht="30" customHeight="1" x14ac:dyDescent="0.2">
      <c r="A18" s="1" t="s">
        <v>40</v>
      </c>
      <c r="B18" s="138">
        <v>1631</v>
      </c>
      <c r="C18" s="138">
        <v>619</v>
      </c>
      <c r="D18" s="143">
        <f t="shared" si="2"/>
        <v>37.952176578786023</v>
      </c>
      <c r="E18" s="144">
        <f t="shared" si="3"/>
        <v>-1012</v>
      </c>
      <c r="K18" s="12"/>
    </row>
    <row r="19" spans="1:11" ht="47.25" customHeight="1" x14ac:dyDescent="0.2">
      <c r="A19" s="226" t="s">
        <v>76</v>
      </c>
      <c r="B19" s="226"/>
      <c r="C19" s="226"/>
      <c r="D19" s="226"/>
      <c r="E19" s="226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topLeftCell="N1" zoomScale="90" zoomScaleNormal="85" zoomScaleSheetLayoutView="90" workbookViewId="0">
      <selection activeCell="R30" sqref="R30"/>
    </sheetView>
  </sheetViews>
  <sheetFormatPr defaultRowHeight="15.75" x14ac:dyDescent="0.25"/>
  <cols>
    <col min="1" max="1" width="21.85546875" style="56" customWidth="1"/>
    <col min="2" max="2" width="13.42578125" style="56" customWidth="1"/>
    <col min="3" max="3" width="11" style="54" customWidth="1"/>
    <col min="4" max="4" width="11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4" width="8.7109375" style="57" customWidth="1"/>
    <col min="15" max="16" width="8.7109375" style="54" customWidth="1"/>
    <col min="17" max="17" width="8.7109375" style="57" customWidth="1"/>
    <col min="18" max="18" width="16.710937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43.15" customHeight="1" x14ac:dyDescent="0.25">
      <c r="A1" s="107"/>
      <c r="B1" s="261" t="s">
        <v>94</v>
      </c>
      <c r="C1" s="261"/>
      <c r="D1" s="261"/>
      <c r="E1" s="261"/>
      <c r="F1" s="261"/>
      <c r="G1" s="261"/>
      <c r="H1" s="261"/>
      <c r="I1" s="261"/>
      <c r="J1" s="261"/>
      <c r="K1" s="261"/>
      <c r="L1" s="43"/>
      <c r="M1" s="43"/>
      <c r="N1" s="43"/>
      <c r="O1" s="44"/>
      <c r="P1" s="44"/>
      <c r="Q1" s="45"/>
      <c r="R1" s="44"/>
      <c r="S1" s="44"/>
      <c r="T1" s="44"/>
      <c r="U1" s="46"/>
      <c r="W1" s="48"/>
      <c r="X1" s="120" t="s">
        <v>22</v>
      </c>
    </row>
    <row r="2" spans="1:25" s="47" customFormat="1" ht="11.2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8"/>
      <c r="X2" s="49" t="s">
        <v>7</v>
      </c>
    </row>
    <row r="3" spans="1:25" s="47" customFormat="1" ht="64.5" customHeight="1" x14ac:dyDescent="0.2">
      <c r="A3" s="262"/>
      <c r="B3" s="162" t="s">
        <v>71</v>
      </c>
      <c r="C3" s="256" t="s">
        <v>14</v>
      </c>
      <c r="D3" s="256"/>
      <c r="E3" s="256"/>
      <c r="F3" s="256" t="s">
        <v>25</v>
      </c>
      <c r="G3" s="256"/>
      <c r="H3" s="256"/>
      <c r="I3" s="256" t="s">
        <v>15</v>
      </c>
      <c r="J3" s="256"/>
      <c r="K3" s="256"/>
      <c r="L3" s="256" t="s">
        <v>9</v>
      </c>
      <c r="M3" s="256"/>
      <c r="N3" s="256"/>
      <c r="O3" s="256" t="s">
        <v>10</v>
      </c>
      <c r="P3" s="256"/>
      <c r="Q3" s="256"/>
      <c r="R3" s="170" t="s">
        <v>73</v>
      </c>
      <c r="S3" s="257" t="s">
        <v>17</v>
      </c>
      <c r="T3" s="257"/>
      <c r="U3" s="257"/>
      <c r="V3" s="256" t="s">
        <v>16</v>
      </c>
      <c r="W3" s="256"/>
      <c r="X3" s="256"/>
    </row>
    <row r="4" spans="1:25" s="185" customFormat="1" ht="27.75" customHeight="1" x14ac:dyDescent="0.25">
      <c r="A4" s="262"/>
      <c r="B4" s="177" t="s">
        <v>70</v>
      </c>
      <c r="C4" s="177" t="s">
        <v>65</v>
      </c>
      <c r="D4" s="177" t="s">
        <v>70</v>
      </c>
      <c r="E4" s="183" t="s">
        <v>2</v>
      </c>
      <c r="F4" s="177" t="s">
        <v>65</v>
      </c>
      <c r="G4" s="177" t="s">
        <v>70</v>
      </c>
      <c r="H4" s="183" t="s">
        <v>2</v>
      </c>
      <c r="I4" s="177" t="s">
        <v>65</v>
      </c>
      <c r="J4" s="177" t="s">
        <v>70</v>
      </c>
      <c r="K4" s="183" t="s">
        <v>2</v>
      </c>
      <c r="L4" s="177" t="s">
        <v>65</v>
      </c>
      <c r="M4" s="177" t="s">
        <v>70</v>
      </c>
      <c r="N4" s="183" t="s">
        <v>2</v>
      </c>
      <c r="O4" s="177" t="s">
        <v>65</v>
      </c>
      <c r="P4" s="177" t="s">
        <v>70</v>
      </c>
      <c r="Q4" s="183" t="s">
        <v>2</v>
      </c>
      <c r="R4" s="184" t="s">
        <v>70</v>
      </c>
      <c r="S4" s="177" t="s">
        <v>65</v>
      </c>
      <c r="T4" s="177" t="s">
        <v>70</v>
      </c>
      <c r="U4" s="183" t="s">
        <v>2</v>
      </c>
      <c r="V4" s="177" t="s">
        <v>65</v>
      </c>
      <c r="W4" s="177" t="s">
        <v>70</v>
      </c>
      <c r="X4" s="183" t="s">
        <v>2</v>
      </c>
    </row>
    <row r="5" spans="1:25" s="52" customFormat="1" ht="11.25" customHeight="1" x14ac:dyDescent="0.2">
      <c r="A5" s="51" t="s">
        <v>3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</row>
    <row r="6" spans="1:25" s="157" customFormat="1" ht="19.149999999999999" customHeight="1" x14ac:dyDescent="0.25">
      <c r="A6" s="124" t="s">
        <v>43</v>
      </c>
      <c r="B6" s="139">
        <f>SUM(B7:B23)</f>
        <v>10083</v>
      </c>
      <c r="C6" s="139">
        <f t="shared" ref="C6:D6" si="0">SUM(C7:C23)</f>
        <v>12597</v>
      </c>
      <c r="D6" s="139">
        <f t="shared" si="0"/>
        <v>8143</v>
      </c>
      <c r="E6" s="140">
        <f t="shared" ref="E6:E23" si="1">D6/C6*100</f>
        <v>64.642375168690961</v>
      </c>
      <c r="F6" s="139">
        <f t="shared" ref="F6:G6" si="2">SUM(F7:F23)</f>
        <v>5513</v>
      </c>
      <c r="G6" s="139">
        <f t="shared" si="2"/>
        <v>3688</v>
      </c>
      <c r="H6" s="140">
        <f t="shared" ref="H6:H23" si="3">G6/F6*100</f>
        <v>66.896426627970257</v>
      </c>
      <c r="I6" s="139">
        <f t="shared" ref="I6:J6" si="4">SUM(I7:I23)</f>
        <v>1719</v>
      </c>
      <c r="J6" s="139">
        <f t="shared" si="4"/>
        <v>989</v>
      </c>
      <c r="K6" s="140">
        <f t="shared" ref="K6:K23" si="5">J6/I6*100</f>
        <v>57.53344968004653</v>
      </c>
      <c r="L6" s="139">
        <f t="shared" ref="L6:M6" si="6">SUM(L7:L23)</f>
        <v>155</v>
      </c>
      <c r="M6" s="139">
        <f t="shared" si="6"/>
        <v>68</v>
      </c>
      <c r="N6" s="140">
        <f t="shared" ref="N6:N20" si="7">M6/L6*100</f>
        <v>43.870967741935488</v>
      </c>
      <c r="O6" s="139">
        <f t="shared" ref="O6:P6" si="8">SUM(O7:O23)</f>
        <v>11989</v>
      </c>
      <c r="P6" s="139">
        <f t="shared" si="8"/>
        <v>7669</v>
      </c>
      <c r="Q6" s="140">
        <f t="shared" ref="Q6:Q23" si="9">P6/O6*100</f>
        <v>63.966969722245395</v>
      </c>
      <c r="R6" s="139">
        <f t="shared" ref="R6" si="10">SUM(R7:R23)</f>
        <v>1499</v>
      </c>
      <c r="S6" s="139">
        <f t="shared" ref="S6:T6" si="11">SUM(S7:S23)</f>
        <v>2623</v>
      </c>
      <c r="T6" s="139">
        <f t="shared" si="11"/>
        <v>1327</v>
      </c>
      <c r="U6" s="140">
        <f t="shared" ref="U6:U23" si="12">T6/S6*100</f>
        <v>50.59092642012962</v>
      </c>
      <c r="V6" s="139">
        <f t="shared" ref="V6:W6" si="13">SUM(V7:V23)</f>
        <v>2311</v>
      </c>
      <c r="W6" s="139">
        <f t="shared" si="13"/>
        <v>778</v>
      </c>
      <c r="X6" s="140">
        <f t="shared" ref="X6:X23" si="14">W6/V6*100</f>
        <v>33.665080051925571</v>
      </c>
    </row>
    <row r="7" spans="1:25" ht="16.5" customHeight="1" x14ac:dyDescent="0.25">
      <c r="A7" s="125" t="s">
        <v>44</v>
      </c>
      <c r="B7" s="214">
        <v>175</v>
      </c>
      <c r="C7" s="145">
        <v>212</v>
      </c>
      <c r="D7" s="214">
        <v>160</v>
      </c>
      <c r="E7" s="198">
        <f t="shared" si="1"/>
        <v>75.471698113207552</v>
      </c>
      <c r="F7" s="145">
        <v>93</v>
      </c>
      <c r="G7" s="221">
        <v>82</v>
      </c>
      <c r="H7" s="198">
        <f t="shared" si="3"/>
        <v>88.172043010752688</v>
      </c>
      <c r="I7" s="145">
        <v>15</v>
      </c>
      <c r="J7" s="214">
        <v>16</v>
      </c>
      <c r="K7" s="198">
        <f t="shared" si="5"/>
        <v>106.66666666666667</v>
      </c>
      <c r="L7" s="145">
        <v>2</v>
      </c>
      <c r="M7" s="221">
        <v>2</v>
      </c>
      <c r="N7" s="198">
        <f t="shared" si="7"/>
        <v>100</v>
      </c>
      <c r="O7" s="201">
        <v>201</v>
      </c>
      <c r="P7" s="220">
        <v>157</v>
      </c>
      <c r="Q7" s="198">
        <f t="shared" si="9"/>
        <v>78.109452736318403</v>
      </c>
      <c r="R7" s="214">
        <v>32</v>
      </c>
      <c r="S7" s="145">
        <v>34</v>
      </c>
      <c r="T7" s="214">
        <v>32</v>
      </c>
      <c r="U7" s="198">
        <f t="shared" si="12"/>
        <v>94.117647058823522</v>
      </c>
      <c r="V7" s="145">
        <v>30</v>
      </c>
      <c r="W7" s="214">
        <v>17</v>
      </c>
      <c r="X7" s="198">
        <f t="shared" si="14"/>
        <v>56.666666666666664</v>
      </c>
      <c r="Y7" s="53"/>
    </row>
    <row r="8" spans="1:25" ht="16.5" customHeight="1" x14ac:dyDescent="0.25">
      <c r="A8" s="125" t="s">
        <v>45</v>
      </c>
      <c r="B8" s="214">
        <v>2329</v>
      </c>
      <c r="C8" s="145">
        <v>2886</v>
      </c>
      <c r="D8" s="214">
        <v>1892</v>
      </c>
      <c r="E8" s="198">
        <f t="shared" si="1"/>
        <v>65.557865557865554</v>
      </c>
      <c r="F8" s="145">
        <v>541</v>
      </c>
      <c r="G8" s="221">
        <v>386</v>
      </c>
      <c r="H8" s="198">
        <f t="shared" si="3"/>
        <v>71.349353049907577</v>
      </c>
      <c r="I8" s="145">
        <v>279</v>
      </c>
      <c r="J8" s="214">
        <v>130</v>
      </c>
      <c r="K8" s="198">
        <f t="shared" si="5"/>
        <v>46.59498207885305</v>
      </c>
      <c r="L8" s="145">
        <v>14</v>
      </c>
      <c r="M8" s="221">
        <v>11</v>
      </c>
      <c r="N8" s="198">
        <f t="shared" si="7"/>
        <v>78.571428571428569</v>
      </c>
      <c r="O8" s="201">
        <v>2701</v>
      </c>
      <c r="P8" s="220">
        <v>1680</v>
      </c>
      <c r="Q8" s="198">
        <f t="shared" si="9"/>
        <v>62.19918548685672</v>
      </c>
      <c r="R8" s="214">
        <v>285</v>
      </c>
      <c r="S8" s="145">
        <v>692</v>
      </c>
      <c r="T8" s="214">
        <v>257</v>
      </c>
      <c r="U8" s="198">
        <f t="shared" si="12"/>
        <v>37.138728323699425</v>
      </c>
      <c r="V8" s="145">
        <v>592</v>
      </c>
      <c r="W8" s="214">
        <v>145</v>
      </c>
      <c r="X8" s="198">
        <f t="shared" si="14"/>
        <v>24.493243243243242</v>
      </c>
      <c r="Y8" s="53"/>
    </row>
    <row r="9" spans="1:25" ht="16.5" customHeight="1" x14ac:dyDescent="0.25">
      <c r="A9" s="125" t="s">
        <v>46</v>
      </c>
      <c r="B9" s="214">
        <v>350</v>
      </c>
      <c r="C9" s="145">
        <v>323</v>
      </c>
      <c r="D9" s="214">
        <v>240</v>
      </c>
      <c r="E9" s="198">
        <f t="shared" si="1"/>
        <v>74.303405572755423</v>
      </c>
      <c r="F9" s="145">
        <v>152</v>
      </c>
      <c r="G9" s="221">
        <v>130</v>
      </c>
      <c r="H9" s="198">
        <f t="shared" si="3"/>
        <v>85.526315789473685</v>
      </c>
      <c r="I9" s="145">
        <v>69</v>
      </c>
      <c r="J9" s="214">
        <v>45</v>
      </c>
      <c r="K9" s="198">
        <f t="shared" si="5"/>
        <v>65.217391304347828</v>
      </c>
      <c r="L9" s="145">
        <v>7</v>
      </c>
      <c r="M9" s="221">
        <v>0</v>
      </c>
      <c r="N9" s="198">
        <f t="shared" si="7"/>
        <v>0</v>
      </c>
      <c r="O9" s="201">
        <v>293</v>
      </c>
      <c r="P9" s="220">
        <v>226</v>
      </c>
      <c r="Q9" s="198">
        <f t="shared" si="9"/>
        <v>77.13310580204778</v>
      </c>
      <c r="R9" s="214">
        <v>22</v>
      </c>
      <c r="S9" s="145">
        <v>58</v>
      </c>
      <c r="T9" s="214">
        <v>21</v>
      </c>
      <c r="U9" s="198">
        <f t="shared" si="12"/>
        <v>36.206896551724135</v>
      </c>
      <c r="V9" s="145">
        <v>55</v>
      </c>
      <c r="W9" s="214">
        <v>17</v>
      </c>
      <c r="X9" s="198">
        <f t="shared" si="14"/>
        <v>30.909090909090907</v>
      </c>
      <c r="Y9" s="53"/>
    </row>
    <row r="10" spans="1:25" ht="16.5" customHeight="1" x14ac:dyDescent="0.25">
      <c r="A10" s="125" t="s">
        <v>47</v>
      </c>
      <c r="B10" s="214">
        <v>513</v>
      </c>
      <c r="C10" s="145">
        <v>674</v>
      </c>
      <c r="D10" s="214">
        <v>413</v>
      </c>
      <c r="E10" s="198">
        <f t="shared" si="1"/>
        <v>61.275964391691396</v>
      </c>
      <c r="F10" s="145">
        <v>233</v>
      </c>
      <c r="G10" s="221">
        <v>167</v>
      </c>
      <c r="H10" s="198">
        <f t="shared" si="3"/>
        <v>71.673819742489272</v>
      </c>
      <c r="I10" s="145">
        <v>64</v>
      </c>
      <c r="J10" s="214">
        <v>32</v>
      </c>
      <c r="K10" s="198">
        <f t="shared" si="5"/>
        <v>50</v>
      </c>
      <c r="L10" s="145">
        <v>3</v>
      </c>
      <c r="M10" s="221">
        <v>0</v>
      </c>
      <c r="N10" s="198">
        <f t="shared" si="7"/>
        <v>0</v>
      </c>
      <c r="O10" s="201">
        <v>633</v>
      </c>
      <c r="P10" s="220">
        <v>399</v>
      </c>
      <c r="Q10" s="198">
        <f t="shared" si="9"/>
        <v>63.033175355450233</v>
      </c>
      <c r="R10" s="214">
        <v>92</v>
      </c>
      <c r="S10" s="145">
        <v>170</v>
      </c>
      <c r="T10" s="214">
        <v>80</v>
      </c>
      <c r="U10" s="198">
        <f t="shared" si="12"/>
        <v>47.058823529411761</v>
      </c>
      <c r="V10" s="145">
        <v>153</v>
      </c>
      <c r="W10" s="214">
        <v>53</v>
      </c>
      <c r="X10" s="198">
        <f t="shared" si="14"/>
        <v>34.640522875816991</v>
      </c>
      <c r="Y10" s="53"/>
    </row>
    <row r="11" spans="1:25" ht="16.5" customHeight="1" x14ac:dyDescent="0.25">
      <c r="A11" s="125" t="s">
        <v>48</v>
      </c>
      <c r="B11" s="214">
        <v>289</v>
      </c>
      <c r="C11" s="145">
        <v>433</v>
      </c>
      <c r="D11" s="214">
        <v>237</v>
      </c>
      <c r="E11" s="198">
        <f t="shared" si="1"/>
        <v>54.734411085450354</v>
      </c>
      <c r="F11" s="145">
        <v>189</v>
      </c>
      <c r="G11" s="221">
        <v>117</v>
      </c>
      <c r="H11" s="198">
        <f t="shared" si="3"/>
        <v>61.904761904761905</v>
      </c>
      <c r="I11" s="145">
        <v>82</v>
      </c>
      <c r="J11" s="214">
        <v>53</v>
      </c>
      <c r="K11" s="198">
        <f t="shared" si="5"/>
        <v>64.634146341463421</v>
      </c>
      <c r="L11" s="145">
        <v>0</v>
      </c>
      <c r="M11" s="221">
        <v>0</v>
      </c>
      <c r="N11" s="198" t="s">
        <v>69</v>
      </c>
      <c r="O11" s="201">
        <v>421</v>
      </c>
      <c r="P11" s="220">
        <v>217</v>
      </c>
      <c r="Q11" s="198">
        <f t="shared" si="9"/>
        <v>51.543942992874115</v>
      </c>
      <c r="R11" s="214">
        <v>65</v>
      </c>
      <c r="S11" s="145">
        <v>84</v>
      </c>
      <c r="T11" s="214">
        <v>60</v>
      </c>
      <c r="U11" s="198">
        <f t="shared" si="12"/>
        <v>71.428571428571431</v>
      </c>
      <c r="V11" s="145">
        <v>83</v>
      </c>
      <c r="W11" s="214">
        <v>39</v>
      </c>
      <c r="X11" s="198">
        <f t="shared" si="14"/>
        <v>46.987951807228917</v>
      </c>
      <c r="Y11" s="53"/>
    </row>
    <row r="12" spans="1:25" ht="16.5" customHeight="1" x14ac:dyDescent="0.25">
      <c r="A12" s="125" t="s">
        <v>49</v>
      </c>
      <c r="B12" s="214">
        <v>327</v>
      </c>
      <c r="C12" s="145">
        <v>465</v>
      </c>
      <c r="D12" s="214">
        <v>278</v>
      </c>
      <c r="E12" s="198">
        <f t="shared" si="1"/>
        <v>59.784946236559144</v>
      </c>
      <c r="F12" s="145">
        <v>219</v>
      </c>
      <c r="G12" s="221">
        <v>143</v>
      </c>
      <c r="H12" s="198">
        <f t="shared" si="3"/>
        <v>65.296803652968038</v>
      </c>
      <c r="I12" s="145">
        <v>44</v>
      </c>
      <c r="J12" s="214">
        <v>23</v>
      </c>
      <c r="K12" s="198">
        <f t="shared" si="5"/>
        <v>52.272727272727273</v>
      </c>
      <c r="L12" s="145">
        <v>0</v>
      </c>
      <c r="M12" s="221">
        <v>1</v>
      </c>
      <c r="N12" s="198" t="s">
        <v>69</v>
      </c>
      <c r="O12" s="201">
        <v>436</v>
      </c>
      <c r="P12" s="220">
        <v>266</v>
      </c>
      <c r="Q12" s="198">
        <f t="shared" si="9"/>
        <v>61.009174311926607</v>
      </c>
      <c r="R12" s="214">
        <v>40</v>
      </c>
      <c r="S12" s="145">
        <v>96</v>
      </c>
      <c r="T12" s="214">
        <v>35</v>
      </c>
      <c r="U12" s="198">
        <f t="shared" si="12"/>
        <v>36.458333333333329</v>
      </c>
      <c r="V12" s="145">
        <v>86</v>
      </c>
      <c r="W12" s="214">
        <v>20</v>
      </c>
      <c r="X12" s="198">
        <f t="shared" si="14"/>
        <v>23.255813953488371</v>
      </c>
      <c r="Y12" s="53"/>
    </row>
    <row r="13" spans="1:25" ht="16.5" customHeight="1" x14ac:dyDescent="0.25">
      <c r="A13" s="125" t="s">
        <v>50</v>
      </c>
      <c r="B13" s="214">
        <v>350</v>
      </c>
      <c r="C13" s="145">
        <v>442</v>
      </c>
      <c r="D13" s="214">
        <v>283</v>
      </c>
      <c r="E13" s="198">
        <f t="shared" si="1"/>
        <v>64.027149321266961</v>
      </c>
      <c r="F13" s="145">
        <v>197</v>
      </c>
      <c r="G13" s="221">
        <v>124</v>
      </c>
      <c r="H13" s="198">
        <f t="shared" si="3"/>
        <v>62.944162436548226</v>
      </c>
      <c r="I13" s="145">
        <v>52</v>
      </c>
      <c r="J13" s="214">
        <v>19</v>
      </c>
      <c r="K13" s="198">
        <f t="shared" si="5"/>
        <v>36.538461538461533</v>
      </c>
      <c r="L13" s="145">
        <v>1</v>
      </c>
      <c r="M13" s="221">
        <v>1</v>
      </c>
      <c r="N13" s="198">
        <f t="shared" si="7"/>
        <v>100</v>
      </c>
      <c r="O13" s="201">
        <v>422</v>
      </c>
      <c r="P13" s="220">
        <v>266</v>
      </c>
      <c r="Q13" s="198">
        <f t="shared" si="9"/>
        <v>63.033175355450233</v>
      </c>
      <c r="R13" s="214">
        <v>67</v>
      </c>
      <c r="S13" s="145">
        <v>121</v>
      </c>
      <c r="T13" s="214">
        <v>56</v>
      </c>
      <c r="U13" s="198">
        <f t="shared" si="12"/>
        <v>46.280991735537192</v>
      </c>
      <c r="V13" s="145">
        <v>107</v>
      </c>
      <c r="W13" s="214">
        <v>29</v>
      </c>
      <c r="X13" s="198">
        <f t="shared" si="14"/>
        <v>27.102803738317753</v>
      </c>
      <c r="Y13" s="53"/>
    </row>
    <row r="14" spans="1:25" ht="16.5" customHeight="1" x14ac:dyDescent="0.25">
      <c r="A14" s="125" t="s">
        <v>51</v>
      </c>
      <c r="B14" s="214">
        <v>698</v>
      </c>
      <c r="C14" s="145">
        <v>878</v>
      </c>
      <c r="D14" s="214">
        <v>605</v>
      </c>
      <c r="E14" s="198">
        <f t="shared" si="1"/>
        <v>68.90660592255125</v>
      </c>
      <c r="F14" s="145">
        <v>605</v>
      </c>
      <c r="G14" s="221">
        <v>418</v>
      </c>
      <c r="H14" s="198">
        <f t="shared" si="3"/>
        <v>69.090909090909093</v>
      </c>
      <c r="I14" s="145">
        <v>121</v>
      </c>
      <c r="J14" s="214">
        <v>98</v>
      </c>
      <c r="K14" s="198">
        <f t="shared" si="5"/>
        <v>80.991735537190081</v>
      </c>
      <c r="L14" s="145">
        <v>41</v>
      </c>
      <c r="M14" s="221">
        <v>1</v>
      </c>
      <c r="N14" s="198">
        <f t="shared" si="7"/>
        <v>2.4390243902439024</v>
      </c>
      <c r="O14" s="201">
        <v>847</v>
      </c>
      <c r="P14" s="220">
        <v>577</v>
      </c>
      <c r="Q14" s="198">
        <f t="shared" si="9"/>
        <v>68.122786304604489</v>
      </c>
      <c r="R14" s="214">
        <v>91</v>
      </c>
      <c r="S14" s="145">
        <v>116</v>
      </c>
      <c r="T14" s="214">
        <v>80</v>
      </c>
      <c r="U14" s="198">
        <f t="shared" si="12"/>
        <v>68.965517241379317</v>
      </c>
      <c r="V14" s="145">
        <v>98</v>
      </c>
      <c r="W14" s="214">
        <v>54</v>
      </c>
      <c r="X14" s="198">
        <f t="shared" si="14"/>
        <v>55.102040816326522</v>
      </c>
      <c r="Y14" s="53"/>
    </row>
    <row r="15" spans="1:25" ht="16.5" customHeight="1" x14ac:dyDescent="0.25">
      <c r="A15" s="125" t="s">
        <v>52</v>
      </c>
      <c r="B15" s="214">
        <v>632</v>
      </c>
      <c r="C15" s="145">
        <v>872</v>
      </c>
      <c r="D15" s="214">
        <v>537</v>
      </c>
      <c r="E15" s="198">
        <f t="shared" si="1"/>
        <v>61.582568807339456</v>
      </c>
      <c r="F15" s="145">
        <v>444</v>
      </c>
      <c r="G15" s="221">
        <v>270</v>
      </c>
      <c r="H15" s="198">
        <f t="shared" si="3"/>
        <v>60.810810810810814</v>
      </c>
      <c r="I15" s="145">
        <v>131</v>
      </c>
      <c r="J15" s="214">
        <v>90</v>
      </c>
      <c r="K15" s="198">
        <f t="shared" si="5"/>
        <v>68.702290076335885</v>
      </c>
      <c r="L15" s="145">
        <v>1</v>
      </c>
      <c r="M15" s="221">
        <v>5</v>
      </c>
      <c r="N15" s="198">
        <f t="shared" si="7"/>
        <v>500</v>
      </c>
      <c r="O15" s="201">
        <v>799</v>
      </c>
      <c r="P15" s="220">
        <v>513</v>
      </c>
      <c r="Q15" s="198">
        <f t="shared" si="9"/>
        <v>64.205256570713388</v>
      </c>
      <c r="R15" s="214">
        <v>123</v>
      </c>
      <c r="S15" s="145">
        <v>158</v>
      </c>
      <c r="T15" s="214">
        <v>109</v>
      </c>
      <c r="U15" s="198">
        <f t="shared" si="12"/>
        <v>68.987341772151893</v>
      </c>
      <c r="V15" s="145">
        <v>141</v>
      </c>
      <c r="W15" s="214">
        <v>63</v>
      </c>
      <c r="X15" s="198">
        <f t="shared" si="14"/>
        <v>44.680851063829785</v>
      </c>
      <c r="Y15" s="53"/>
    </row>
    <row r="16" spans="1:25" ht="16.5" customHeight="1" x14ac:dyDescent="0.25">
      <c r="A16" s="125" t="s">
        <v>53</v>
      </c>
      <c r="B16" s="214">
        <v>731</v>
      </c>
      <c r="C16" s="145">
        <v>885</v>
      </c>
      <c r="D16" s="214">
        <v>549</v>
      </c>
      <c r="E16" s="198">
        <f t="shared" si="1"/>
        <v>62.033898305084747</v>
      </c>
      <c r="F16" s="145">
        <v>531</v>
      </c>
      <c r="G16" s="221">
        <v>345</v>
      </c>
      <c r="H16" s="198">
        <f t="shared" si="3"/>
        <v>64.971751412429384</v>
      </c>
      <c r="I16" s="145">
        <v>166</v>
      </c>
      <c r="J16" s="214">
        <v>75</v>
      </c>
      <c r="K16" s="198">
        <f t="shared" si="5"/>
        <v>45.180722891566269</v>
      </c>
      <c r="L16" s="145">
        <v>3</v>
      </c>
      <c r="M16" s="221">
        <v>2</v>
      </c>
      <c r="N16" s="198">
        <f t="shared" si="7"/>
        <v>66.666666666666657</v>
      </c>
      <c r="O16" s="201">
        <v>862</v>
      </c>
      <c r="P16" s="220">
        <v>529</v>
      </c>
      <c r="Q16" s="198">
        <f t="shared" si="9"/>
        <v>61.368909512761014</v>
      </c>
      <c r="R16" s="214">
        <v>126</v>
      </c>
      <c r="S16" s="145">
        <v>185</v>
      </c>
      <c r="T16" s="214">
        <v>92</v>
      </c>
      <c r="U16" s="198">
        <f t="shared" si="12"/>
        <v>49.729729729729733</v>
      </c>
      <c r="V16" s="145">
        <v>169</v>
      </c>
      <c r="W16" s="214">
        <v>44</v>
      </c>
      <c r="X16" s="198">
        <f t="shared" si="14"/>
        <v>26.035502958579883</v>
      </c>
      <c r="Y16" s="53"/>
    </row>
    <row r="17" spans="1:25" ht="16.5" customHeight="1" x14ac:dyDescent="0.25">
      <c r="A17" s="125" t="s">
        <v>54</v>
      </c>
      <c r="B17" s="214">
        <v>239</v>
      </c>
      <c r="C17" s="145">
        <v>273</v>
      </c>
      <c r="D17" s="214">
        <v>165</v>
      </c>
      <c r="E17" s="198">
        <f t="shared" si="1"/>
        <v>60.439560439560438</v>
      </c>
      <c r="F17" s="145">
        <v>157</v>
      </c>
      <c r="G17" s="221">
        <v>104</v>
      </c>
      <c r="H17" s="198">
        <f t="shared" si="3"/>
        <v>66.242038216560502</v>
      </c>
      <c r="I17" s="145">
        <v>43</v>
      </c>
      <c r="J17" s="214">
        <v>23</v>
      </c>
      <c r="K17" s="198">
        <f t="shared" si="5"/>
        <v>53.488372093023251</v>
      </c>
      <c r="L17" s="145">
        <v>6</v>
      </c>
      <c r="M17" s="221">
        <v>9</v>
      </c>
      <c r="N17" s="198">
        <f t="shared" si="7"/>
        <v>150</v>
      </c>
      <c r="O17" s="201">
        <v>264</v>
      </c>
      <c r="P17" s="220">
        <v>159</v>
      </c>
      <c r="Q17" s="198">
        <f t="shared" si="9"/>
        <v>60.227272727272727</v>
      </c>
      <c r="R17" s="214">
        <v>24</v>
      </c>
      <c r="S17" s="145">
        <v>44</v>
      </c>
      <c r="T17" s="214">
        <v>20</v>
      </c>
      <c r="U17" s="198">
        <f t="shared" si="12"/>
        <v>45.454545454545453</v>
      </c>
      <c r="V17" s="145">
        <v>35</v>
      </c>
      <c r="W17" s="214">
        <v>14</v>
      </c>
      <c r="X17" s="198">
        <f t="shared" si="14"/>
        <v>40</v>
      </c>
      <c r="Y17" s="53"/>
    </row>
    <row r="18" spans="1:25" ht="16.5" customHeight="1" x14ac:dyDescent="0.25">
      <c r="A18" s="125" t="s">
        <v>55</v>
      </c>
      <c r="B18" s="214">
        <v>649</v>
      </c>
      <c r="C18" s="145">
        <v>633</v>
      </c>
      <c r="D18" s="214">
        <v>492</v>
      </c>
      <c r="E18" s="198">
        <f t="shared" si="1"/>
        <v>77.725118483412331</v>
      </c>
      <c r="F18" s="145">
        <v>418</v>
      </c>
      <c r="G18" s="221">
        <v>310</v>
      </c>
      <c r="H18" s="198">
        <f t="shared" si="3"/>
        <v>74.162679425837325</v>
      </c>
      <c r="I18" s="145">
        <v>87</v>
      </c>
      <c r="J18" s="214">
        <v>64</v>
      </c>
      <c r="K18" s="198">
        <f t="shared" si="5"/>
        <v>73.563218390804593</v>
      </c>
      <c r="L18" s="145">
        <v>10</v>
      </c>
      <c r="M18" s="221">
        <v>18</v>
      </c>
      <c r="N18" s="198">
        <f t="shared" si="7"/>
        <v>180</v>
      </c>
      <c r="O18" s="201">
        <v>624</v>
      </c>
      <c r="P18" s="220">
        <v>477</v>
      </c>
      <c r="Q18" s="198">
        <f t="shared" si="9"/>
        <v>76.442307692307693</v>
      </c>
      <c r="R18" s="214">
        <v>118</v>
      </c>
      <c r="S18" s="145">
        <v>113</v>
      </c>
      <c r="T18" s="214">
        <v>103</v>
      </c>
      <c r="U18" s="198">
        <f t="shared" si="12"/>
        <v>91.150442477876098</v>
      </c>
      <c r="V18" s="145">
        <v>98</v>
      </c>
      <c r="W18" s="214">
        <v>63</v>
      </c>
      <c r="X18" s="198">
        <f t="shared" si="14"/>
        <v>64.285714285714292</v>
      </c>
      <c r="Y18" s="53"/>
    </row>
    <row r="19" spans="1:25" ht="16.5" customHeight="1" x14ac:dyDescent="0.25">
      <c r="A19" s="125" t="s">
        <v>56</v>
      </c>
      <c r="B19" s="214">
        <v>275</v>
      </c>
      <c r="C19" s="145">
        <v>376</v>
      </c>
      <c r="D19" s="214">
        <v>228</v>
      </c>
      <c r="E19" s="198">
        <f t="shared" si="1"/>
        <v>60.638297872340431</v>
      </c>
      <c r="F19" s="145">
        <v>194</v>
      </c>
      <c r="G19" s="221">
        <v>113</v>
      </c>
      <c r="H19" s="198">
        <f t="shared" si="3"/>
        <v>58.247422680412377</v>
      </c>
      <c r="I19" s="145">
        <v>36</v>
      </c>
      <c r="J19" s="214">
        <v>24</v>
      </c>
      <c r="K19" s="198">
        <f t="shared" si="5"/>
        <v>66.666666666666657</v>
      </c>
      <c r="L19" s="145">
        <v>5</v>
      </c>
      <c r="M19" s="221">
        <v>2</v>
      </c>
      <c r="N19" s="198">
        <f t="shared" si="7"/>
        <v>40</v>
      </c>
      <c r="O19" s="201">
        <v>366</v>
      </c>
      <c r="P19" s="220">
        <v>220</v>
      </c>
      <c r="Q19" s="198">
        <f t="shared" si="9"/>
        <v>60.10928961748634</v>
      </c>
      <c r="R19" s="214">
        <v>55</v>
      </c>
      <c r="S19" s="145">
        <v>84</v>
      </c>
      <c r="T19" s="214">
        <v>52</v>
      </c>
      <c r="U19" s="198">
        <f t="shared" si="12"/>
        <v>61.904761904761905</v>
      </c>
      <c r="V19" s="145">
        <v>71</v>
      </c>
      <c r="W19" s="214">
        <v>26</v>
      </c>
      <c r="X19" s="198">
        <f t="shared" si="14"/>
        <v>36.619718309859159</v>
      </c>
      <c r="Y19" s="53"/>
    </row>
    <row r="20" spans="1:25" ht="16.5" customHeight="1" x14ac:dyDescent="0.25">
      <c r="A20" s="125" t="s">
        <v>57</v>
      </c>
      <c r="B20" s="214">
        <v>211</v>
      </c>
      <c r="C20" s="145">
        <v>371</v>
      </c>
      <c r="D20" s="214">
        <v>171</v>
      </c>
      <c r="E20" s="198">
        <f t="shared" si="1"/>
        <v>46.091644204851754</v>
      </c>
      <c r="F20" s="145">
        <v>142</v>
      </c>
      <c r="G20" s="221">
        <v>81</v>
      </c>
      <c r="H20" s="198">
        <f t="shared" si="3"/>
        <v>57.04225352112676</v>
      </c>
      <c r="I20" s="145">
        <v>57</v>
      </c>
      <c r="J20" s="214">
        <v>24</v>
      </c>
      <c r="K20" s="198">
        <f t="shared" si="5"/>
        <v>42.105263157894733</v>
      </c>
      <c r="L20" s="145">
        <v>4</v>
      </c>
      <c r="M20" s="221">
        <v>0</v>
      </c>
      <c r="N20" s="198">
        <f t="shared" si="7"/>
        <v>0</v>
      </c>
      <c r="O20" s="201">
        <v>367</v>
      </c>
      <c r="P20" s="220">
        <v>164</v>
      </c>
      <c r="Q20" s="198">
        <f t="shared" si="9"/>
        <v>44.686648501362399</v>
      </c>
      <c r="R20" s="214">
        <v>32</v>
      </c>
      <c r="S20" s="145">
        <v>67</v>
      </c>
      <c r="T20" s="214">
        <v>31</v>
      </c>
      <c r="U20" s="198">
        <f t="shared" si="12"/>
        <v>46.268656716417908</v>
      </c>
      <c r="V20" s="145">
        <v>59</v>
      </c>
      <c r="W20" s="214">
        <v>17</v>
      </c>
      <c r="X20" s="198">
        <f t="shared" si="14"/>
        <v>28.8135593220339</v>
      </c>
      <c r="Y20" s="53"/>
    </row>
    <row r="21" spans="1:25" ht="16.5" customHeight="1" x14ac:dyDescent="0.25">
      <c r="A21" s="125" t="s">
        <v>58</v>
      </c>
      <c r="B21" s="214">
        <v>199</v>
      </c>
      <c r="C21" s="145">
        <v>298</v>
      </c>
      <c r="D21" s="214">
        <v>179</v>
      </c>
      <c r="E21" s="198">
        <f t="shared" si="1"/>
        <v>60.067114093959731</v>
      </c>
      <c r="F21" s="145">
        <v>75</v>
      </c>
      <c r="G21" s="221">
        <v>53</v>
      </c>
      <c r="H21" s="198">
        <f t="shared" si="3"/>
        <v>70.666666666666671</v>
      </c>
      <c r="I21" s="145">
        <v>30</v>
      </c>
      <c r="J21" s="214">
        <v>15</v>
      </c>
      <c r="K21" s="198">
        <f t="shared" si="5"/>
        <v>50</v>
      </c>
      <c r="L21" s="145">
        <v>0</v>
      </c>
      <c r="M21" s="221">
        <v>1</v>
      </c>
      <c r="N21" s="198" t="s">
        <v>69</v>
      </c>
      <c r="O21" s="201">
        <v>270</v>
      </c>
      <c r="P21" s="220">
        <v>170</v>
      </c>
      <c r="Q21" s="198">
        <f t="shared" si="9"/>
        <v>62.962962962962962</v>
      </c>
      <c r="R21" s="214">
        <v>29</v>
      </c>
      <c r="S21" s="145">
        <v>74</v>
      </c>
      <c r="T21" s="214">
        <v>29</v>
      </c>
      <c r="U21" s="198">
        <f t="shared" si="12"/>
        <v>39.189189189189186</v>
      </c>
      <c r="V21" s="145">
        <v>67</v>
      </c>
      <c r="W21" s="214">
        <v>24</v>
      </c>
      <c r="X21" s="198">
        <f t="shared" si="14"/>
        <v>35.820895522388057</v>
      </c>
      <c r="Y21" s="53"/>
    </row>
    <row r="22" spans="1:25" ht="16.5" customHeight="1" x14ac:dyDescent="0.25">
      <c r="A22" s="125" t="s">
        <v>59</v>
      </c>
      <c r="B22" s="214">
        <v>1084</v>
      </c>
      <c r="C22" s="145">
        <v>1286</v>
      </c>
      <c r="D22" s="214">
        <v>859</v>
      </c>
      <c r="E22" s="198">
        <f t="shared" si="1"/>
        <v>66.796267496111966</v>
      </c>
      <c r="F22" s="145">
        <v>606</v>
      </c>
      <c r="G22" s="221">
        <v>423</v>
      </c>
      <c r="H22" s="198">
        <f t="shared" si="3"/>
        <v>69.801980198019791</v>
      </c>
      <c r="I22" s="145">
        <v>203</v>
      </c>
      <c r="J22" s="214">
        <v>117</v>
      </c>
      <c r="K22" s="198">
        <f t="shared" si="5"/>
        <v>57.635467980295566</v>
      </c>
      <c r="L22" s="145">
        <v>30</v>
      </c>
      <c r="M22" s="221">
        <v>7</v>
      </c>
      <c r="N22" s="198">
        <f t="shared" ref="N22:N23" si="15">M22/L22*100</f>
        <v>23.333333333333332</v>
      </c>
      <c r="O22" s="201">
        <v>1211</v>
      </c>
      <c r="P22" s="220">
        <v>812</v>
      </c>
      <c r="Q22" s="198">
        <f t="shared" si="9"/>
        <v>67.052023121387279</v>
      </c>
      <c r="R22" s="214">
        <v>168</v>
      </c>
      <c r="S22" s="145">
        <v>255</v>
      </c>
      <c r="T22" s="214">
        <v>140</v>
      </c>
      <c r="U22" s="198">
        <f t="shared" si="12"/>
        <v>54.901960784313729</v>
      </c>
      <c r="V22" s="145">
        <v>225</v>
      </c>
      <c r="W22" s="214">
        <v>79</v>
      </c>
      <c r="X22" s="198">
        <f t="shared" si="14"/>
        <v>35.111111111111107</v>
      </c>
      <c r="Y22" s="53"/>
    </row>
    <row r="23" spans="1:25" ht="16.5" customHeight="1" x14ac:dyDescent="0.25">
      <c r="A23" s="125" t="s">
        <v>60</v>
      </c>
      <c r="B23" s="214">
        <v>1032</v>
      </c>
      <c r="C23" s="145">
        <v>1290</v>
      </c>
      <c r="D23" s="214">
        <v>855</v>
      </c>
      <c r="E23" s="198">
        <f t="shared" si="1"/>
        <v>66.279069767441854</v>
      </c>
      <c r="F23" s="145">
        <v>717</v>
      </c>
      <c r="G23" s="221">
        <v>422</v>
      </c>
      <c r="H23" s="198">
        <f t="shared" si="3"/>
        <v>58.856345885634589</v>
      </c>
      <c r="I23" s="145">
        <v>240</v>
      </c>
      <c r="J23" s="214">
        <v>141</v>
      </c>
      <c r="K23" s="198">
        <f t="shared" si="5"/>
        <v>58.75</v>
      </c>
      <c r="L23" s="145">
        <v>28</v>
      </c>
      <c r="M23" s="221">
        <v>8</v>
      </c>
      <c r="N23" s="198">
        <f t="shared" si="15"/>
        <v>28.571428571428569</v>
      </c>
      <c r="O23" s="200">
        <v>1272</v>
      </c>
      <c r="P23" s="220">
        <v>837</v>
      </c>
      <c r="Q23" s="198">
        <f t="shared" si="9"/>
        <v>65.801886792452834</v>
      </c>
      <c r="R23" s="214">
        <v>130</v>
      </c>
      <c r="S23" s="145">
        <v>272</v>
      </c>
      <c r="T23" s="214">
        <v>130</v>
      </c>
      <c r="U23" s="198">
        <f t="shared" si="12"/>
        <v>47.794117647058826</v>
      </c>
      <c r="V23" s="145">
        <v>242</v>
      </c>
      <c r="W23" s="214">
        <v>74</v>
      </c>
      <c r="X23" s="198">
        <f t="shared" si="14"/>
        <v>30.578512396694212</v>
      </c>
      <c r="Y23" s="53"/>
    </row>
    <row r="24" spans="1:25" ht="41.25" customHeight="1" x14ac:dyDescent="0.25">
      <c r="B24" s="239" t="s">
        <v>76</v>
      </c>
      <c r="C24" s="239"/>
      <c r="D24" s="239"/>
      <c r="E24" s="239"/>
      <c r="F24" s="239"/>
      <c r="G24" s="239"/>
      <c r="H24" s="239"/>
      <c r="I24" s="239"/>
      <c r="J24" s="239"/>
      <c r="K24" s="239"/>
    </row>
  </sheetData>
  <mergeCells count="10">
    <mergeCell ref="S3:U3"/>
    <mergeCell ref="V3:X3"/>
    <mergeCell ref="C3:E3"/>
    <mergeCell ref="F3:H3"/>
    <mergeCell ref="I3:K3"/>
    <mergeCell ref="B24:K24"/>
    <mergeCell ref="B1:K1"/>
    <mergeCell ref="A3:A4"/>
    <mergeCell ref="L3:N3"/>
    <mergeCell ref="O3:Q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B25" sqref="B25"/>
    </sheetView>
  </sheetViews>
  <sheetFormatPr defaultColWidth="8" defaultRowHeight="12.75" x14ac:dyDescent="0.2"/>
  <cols>
    <col min="1" max="1" width="53.42578125" style="3" customWidth="1"/>
    <col min="2" max="3" width="17.28515625" style="15" customWidth="1"/>
    <col min="4" max="4" width="7.7109375" style="3" customWidth="1"/>
    <col min="5" max="5" width="8.7109375" style="3" customWidth="1"/>
    <col min="6" max="6" width="17.5703125" style="3" customWidth="1"/>
    <col min="7" max="7" width="17.140625" style="3" customWidth="1"/>
    <col min="8" max="8" width="7.7109375" style="3" customWidth="1"/>
    <col min="9" max="9" width="9.28515625" style="3" customWidth="1"/>
    <col min="10" max="10" width="13.140625" style="3" bestFit="1" customWidth="1"/>
    <col min="11" max="11" width="11.42578125" style="3" bestFit="1" customWidth="1"/>
    <col min="12" max="12" width="8" style="3"/>
    <col min="13" max="13" width="11.5703125" style="3" customWidth="1"/>
    <col min="14" max="16384" width="8" style="3"/>
  </cols>
  <sheetData>
    <row r="1" spans="1:13" ht="27" customHeight="1" x14ac:dyDescent="0.2">
      <c r="A1" s="236" t="s">
        <v>67</v>
      </c>
      <c r="B1" s="236"/>
      <c r="C1" s="236"/>
      <c r="D1" s="236"/>
      <c r="E1" s="236"/>
      <c r="F1" s="236"/>
      <c r="G1" s="236"/>
      <c r="H1" s="236"/>
      <c r="I1" s="236"/>
    </row>
    <row r="2" spans="1:13" ht="23.25" customHeight="1" x14ac:dyDescent="0.2">
      <c r="A2" s="236" t="s">
        <v>34</v>
      </c>
      <c r="B2" s="236"/>
      <c r="C2" s="236"/>
      <c r="D2" s="236"/>
      <c r="E2" s="236"/>
      <c r="F2" s="236"/>
      <c r="G2" s="236"/>
      <c r="H2" s="236"/>
      <c r="I2" s="236"/>
    </row>
    <row r="3" spans="1:13" ht="10.5" customHeight="1" x14ac:dyDescent="0.2">
      <c r="A3" s="254"/>
      <c r="B3" s="254"/>
      <c r="C3" s="254"/>
      <c r="D3" s="254"/>
      <c r="E3" s="254"/>
    </row>
    <row r="4" spans="1:13" s="4" customFormat="1" ht="25.5" customHeight="1" x14ac:dyDescent="0.25">
      <c r="A4" s="231" t="s">
        <v>0</v>
      </c>
      <c r="B4" s="264" t="s">
        <v>5</v>
      </c>
      <c r="C4" s="264"/>
      <c r="D4" s="264"/>
      <c r="E4" s="264"/>
      <c r="F4" s="264" t="s">
        <v>6</v>
      </c>
      <c r="G4" s="264"/>
      <c r="H4" s="264"/>
      <c r="I4" s="264"/>
    </row>
    <row r="5" spans="1:13" s="4" customFormat="1" ht="23.25" customHeight="1" x14ac:dyDescent="0.25">
      <c r="A5" s="263"/>
      <c r="B5" s="237" t="s">
        <v>88</v>
      </c>
      <c r="C5" s="237" t="s">
        <v>89</v>
      </c>
      <c r="D5" s="252" t="s">
        <v>1</v>
      </c>
      <c r="E5" s="253"/>
      <c r="F5" s="237" t="s">
        <v>88</v>
      </c>
      <c r="G5" s="237" t="s">
        <v>89</v>
      </c>
      <c r="H5" s="252" t="s">
        <v>1</v>
      </c>
      <c r="I5" s="253"/>
    </row>
    <row r="6" spans="1:13" s="4" customFormat="1" ht="30" x14ac:dyDescent="0.25">
      <c r="A6" s="232"/>
      <c r="B6" s="238"/>
      <c r="C6" s="238"/>
      <c r="D6" s="5" t="s">
        <v>2</v>
      </c>
      <c r="E6" s="6" t="s">
        <v>62</v>
      </c>
      <c r="F6" s="238"/>
      <c r="G6" s="238"/>
      <c r="H6" s="5" t="s">
        <v>2</v>
      </c>
      <c r="I6" s="6" t="s">
        <v>62</v>
      </c>
    </row>
    <row r="7" spans="1:13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3" s="9" customFormat="1" ht="30" customHeight="1" x14ac:dyDescent="0.25">
      <c r="A8" s="10" t="s">
        <v>75</v>
      </c>
      <c r="B8" s="135" t="s">
        <v>74</v>
      </c>
      <c r="C8" s="135">
        <v>19489</v>
      </c>
      <c r="D8" s="135" t="s">
        <v>69</v>
      </c>
      <c r="E8" s="135" t="s">
        <v>69</v>
      </c>
      <c r="F8" s="135" t="s">
        <v>74</v>
      </c>
      <c r="G8" s="136">
        <v>10717</v>
      </c>
      <c r="H8" s="135" t="s">
        <v>69</v>
      </c>
      <c r="I8" s="135" t="s">
        <v>69</v>
      </c>
      <c r="J8" s="21"/>
      <c r="K8" s="164"/>
      <c r="L8" s="191"/>
      <c r="M8" s="191"/>
    </row>
    <row r="9" spans="1:13" s="4" customFormat="1" ht="30" customHeight="1" x14ac:dyDescent="0.25">
      <c r="A9" s="10" t="s">
        <v>36</v>
      </c>
      <c r="B9" s="136">
        <v>22880</v>
      </c>
      <c r="C9" s="136">
        <v>17000</v>
      </c>
      <c r="D9" s="11">
        <f t="shared" ref="D9:D13" si="0">C9/B9*100</f>
        <v>74.300699300699307</v>
      </c>
      <c r="E9" s="128">
        <f t="shared" ref="E9:E13" si="1">C9-B9</f>
        <v>-5880</v>
      </c>
      <c r="F9" s="136">
        <v>13373</v>
      </c>
      <c r="G9" s="136">
        <v>8325</v>
      </c>
      <c r="H9" s="11">
        <f t="shared" ref="H9:H13" si="2">G9/F9*100</f>
        <v>62.252299409257461</v>
      </c>
      <c r="I9" s="128">
        <f t="shared" ref="I9:I13" si="3">G9-F9</f>
        <v>-5048</v>
      </c>
      <c r="J9" s="19"/>
      <c r="K9" s="164"/>
      <c r="L9" s="191"/>
      <c r="M9" s="191"/>
    </row>
    <row r="10" spans="1:13" s="4" customFormat="1" ht="52.5" customHeight="1" x14ac:dyDescent="0.25">
      <c r="A10" s="13" t="s">
        <v>37</v>
      </c>
      <c r="B10" s="136">
        <v>10258</v>
      </c>
      <c r="C10" s="136">
        <v>7432</v>
      </c>
      <c r="D10" s="11">
        <f t="shared" si="0"/>
        <v>72.450770130629749</v>
      </c>
      <c r="E10" s="128">
        <f t="shared" si="1"/>
        <v>-2826</v>
      </c>
      <c r="F10" s="136">
        <v>7182</v>
      </c>
      <c r="G10" s="136">
        <v>4998</v>
      </c>
      <c r="H10" s="11">
        <f t="shared" si="2"/>
        <v>69.590643274853804</v>
      </c>
      <c r="I10" s="128">
        <f t="shared" si="3"/>
        <v>-2184</v>
      </c>
      <c r="J10" s="19"/>
      <c r="K10" s="164"/>
      <c r="L10" s="191"/>
      <c r="M10" s="191"/>
    </row>
    <row r="11" spans="1:13" s="4" customFormat="1" ht="30" customHeight="1" x14ac:dyDescent="0.25">
      <c r="A11" s="14" t="s">
        <v>38</v>
      </c>
      <c r="B11" s="136">
        <v>3606</v>
      </c>
      <c r="C11" s="136">
        <v>2375</v>
      </c>
      <c r="D11" s="11">
        <f t="shared" si="0"/>
        <v>65.862451469772594</v>
      </c>
      <c r="E11" s="128">
        <f t="shared" si="1"/>
        <v>-1231</v>
      </c>
      <c r="F11" s="136">
        <v>2126</v>
      </c>
      <c r="G11" s="136">
        <v>1276</v>
      </c>
      <c r="H11" s="11">
        <f t="shared" si="2"/>
        <v>60.018814675446855</v>
      </c>
      <c r="I11" s="128">
        <f t="shared" si="3"/>
        <v>-850</v>
      </c>
      <c r="J11" s="19"/>
      <c r="K11" s="164"/>
      <c r="L11" s="191"/>
      <c r="M11" s="191"/>
    </row>
    <row r="12" spans="1:13" s="4" customFormat="1" ht="45.75" customHeight="1" x14ac:dyDescent="0.25">
      <c r="A12" s="14" t="s">
        <v>29</v>
      </c>
      <c r="B12" s="136">
        <v>437</v>
      </c>
      <c r="C12" s="136">
        <v>257</v>
      </c>
      <c r="D12" s="11">
        <f t="shared" si="0"/>
        <v>58.810068649885579</v>
      </c>
      <c r="E12" s="128">
        <f t="shared" si="1"/>
        <v>-180</v>
      </c>
      <c r="F12" s="136">
        <v>288</v>
      </c>
      <c r="G12" s="136">
        <v>140</v>
      </c>
      <c r="H12" s="11">
        <f t="shared" si="2"/>
        <v>48.611111111111107</v>
      </c>
      <c r="I12" s="128">
        <f t="shared" si="3"/>
        <v>-148</v>
      </c>
      <c r="J12" s="19"/>
      <c r="K12" s="164"/>
      <c r="L12" s="191"/>
      <c r="M12" s="191"/>
    </row>
    <row r="13" spans="1:13" s="4" customFormat="1" ht="55.5" customHeight="1" x14ac:dyDescent="0.25">
      <c r="A13" s="14" t="s">
        <v>39</v>
      </c>
      <c r="B13" s="136">
        <v>22086</v>
      </c>
      <c r="C13" s="136">
        <v>16242</v>
      </c>
      <c r="D13" s="11">
        <f t="shared" si="0"/>
        <v>73.539798967671828</v>
      </c>
      <c r="E13" s="128">
        <f t="shared" si="1"/>
        <v>-5844</v>
      </c>
      <c r="F13" s="136">
        <v>12875</v>
      </c>
      <c r="G13" s="136">
        <v>7961</v>
      </c>
      <c r="H13" s="11">
        <f t="shared" si="2"/>
        <v>61.833009708737862</v>
      </c>
      <c r="I13" s="128">
        <f t="shared" si="3"/>
        <v>-4914</v>
      </c>
      <c r="J13" s="19"/>
      <c r="K13" s="164"/>
      <c r="L13" s="191"/>
      <c r="M13" s="191"/>
    </row>
    <row r="14" spans="1:13" s="4" customFormat="1" ht="12.75" customHeight="1" x14ac:dyDescent="0.25">
      <c r="A14" s="227" t="s">
        <v>4</v>
      </c>
      <c r="B14" s="228"/>
      <c r="C14" s="228"/>
      <c r="D14" s="228"/>
      <c r="E14" s="228"/>
      <c r="F14" s="228"/>
      <c r="G14" s="228"/>
      <c r="H14" s="228"/>
      <c r="I14" s="228"/>
      <c r="J14" s="19"/>
      <c r="K14" s="164"/>
      <c r="M14" s="191"/>
    </row>
    <row r="15" spans="1:13" s="4" customFormat="1" ht="18" customHeight="1" x14ac:dyDescent="0.25">
      <c r="A15" s="229"/>
      <c r="B15" s="230"/>
      <c r="C15" s="230"/>
      <c r="D15" s="230"/>
      <c r="E15" s="230"/>
      <c r="F15" s="230"/>
      <c r="G15" s="230"/>
      <c r="H15" s="230"/>
      <c r="I15" s="230"/>
      <c r="J15" s="19"/>
      <c r="K15" s="164"/>
      <c r="L15" s="191"/>
      <c r="M15" s="191"/>
    </row>
    <row r="16" spans="1:13" s="4" customFormat="1" ht="20.25" customHeight="1" x14ac:dyDescent="0.25">
      <c r="A16" s="231" t="s">
        <v>0</v>
      </c>
      <c r="B16" s="233" t="s">
        <v>86</v>
      </c>
      <c r="C16" s="233" t="s">
        <v>95</v>
      </c>
      <c r="D16" s="252" t="s">
        <v>1</v>
      </c>
      <c r="E16" s="253"/>
      <c r="F16" s="233" t="s">
        <v>86</v>
      </c>
      <c r="G16" s="233" t="s">
        <v>87</v>
      </c>
      <c r="H16" s="252" t="s">
        <v>1</v>
      </c>
      <c r="I16" s="253"/>
      <c r="J16" s="19"/>
      <c r="K16" s="164"/>
      <c r="L16" s="191"/>
      <c r="M16" s="191"/>
    </row>
    <row r="17" spans="1:13" ht="35.25" customHeight="1" x14ac:dyDescent="0.3">
      <c r="A17" s="232"/>
      <c r="B17" s="233"/>
      <c r="C17" s="233"/>
      <c r="D17" s="18" t="s">
        <v>2</v>
      </c>
      <c r="E17" s="6" t="s">
        <v>42</v>
      </c>
      <c r="F17" s="233"/>
      <c r="G17" s="233"/>
      <c r="H17" s="18" t="s">
        <v>2</v>
      </c>
      <c r="I17" s="6" t="s">
        <v>42</v>
      </c>
      <c r="J17" s="20"/>
      <c r="K17" s="164"/>
      <c r="L17" s="191"/>
      <c r="M17" s="191"/>
    </row>
    <row r="18" spans="1:13" ht="30" customHeight="1" x14ac:dyDescent="0.3">
      <c r="A18" s="10" t="s">
        <v>75</v>
      </c>
      <c r="B18" s="134" t="s">
        <v>74</v>
      </c>
      <c r="C18" s="137">
        <v>3848</v>
      </c>
      <c r="D18" s="134" t="s">
        <v>69</v>
      </c>
      <c r="E18" s="134" t="s">
        <v>69</v>
      </c>
      <c r="F18" s="134" t="s">
        <v>74</v>
      </c>
      <c r="G18" s="138">
        <v>1539</v>
      </c>
      <c r="H18" s="134" t="s">
        <v>69</v>
      </c>
      <c r="I18" s="134" t="s">
        <v>69</v>
      </c>
      <c r="J18" s="20"/>
      <c r="K18" s="164"/>
      <c r="L18" s="191"/>
      <c r="M18" s="191"/>
    </row>
    <row r="19" spans="1:13" ht="30" customHeight="1" x14ac:dyDescent="0.3">
      <c r="A19" s="1" t="s">
        <v>36</v>
      </c>
      <c r="B19" s="137">
        <v>5508</v>
      </c>
      <c r="C19" s="137">
        <v>3608</v>
      </c>
      <c r="D19" s="150">
        <f t="shared" ref="D19:D20" si="4">C19/B19*100</f>
        <v>65.504720406681187</v>
      </c>
      <c r="E19" s="151">
        <f t="shared" ref="E19:E20" si="5">C19-B19</f>
        <v>-1900</v>
      </c>
      <c r="F19" s="137">
        <v>2870</v>
      </c>
      <c r="G19" s="138">
        <v>1326</v>
      </c>
      <c r="H19" s="143">
        <f t="shared" ref="H19:H20" si="6">G19/F19*100</f>
        <v>46.202090592334493</v>
      </c>
      <c r="I19" s="147">
        <f t="shared" ref="I19:I20" si="7">G19-F19</f>
        <v>-1544</v>
      </c>
      <c r="J19" s="20"/>
      <c r="K19" s="164"/>
      <c r="L19" s="191"/>
      <c r="M19" s="191"/>
    </row>
    <row r="20" spans="1:13" ht="30" customHeight="1" x14ac:dyDescent="0.3">
      <c r="A20" s="1" t="s">
        <v>40</v>
      </c>
      <c r="B20" s="137">
        <v>4950</v>
      </c>
      <c r="C20" s="137">
        <v>1994</v>
      </c>
      <c r="D20" s="150">
        <f t="shared" si="4"/>
        <v>40.282828282828284</v>
      </c>
      <c r="E20" s="151">
        <f t="shared" si="5"/>
        <v>-2956</v>
      </c>
      <c r="F20" s="137">
        <v>2606</v>
      </c>
      <c r="G20" s="138">
        <v>703</v>
      </c>
      <c r="H20" s="143">
        <f t="shared" si="6"/>
        <v>26.976208749040676</v>
      </c>
      <c r="I20" s="147">
        <f t="shared" si="7"/>
        <v>-1903</v>
      </c>
      <c r="J20" s="20"/>
      <c r="K20" s="164"/>
      <c r="L20" s="191"/>
      <c r="M20" s="191"/>
    </row>
    <row r="21" spans="1:13" ht="53.25" customHeight="1" x14ac:dyDescent="0.3">
      <c r="A21" s="226" t="s">
        <v>76</v>
      </c>
      <c r="B21" s="226"/>
      <c r="C21" s="226"/>
      <c r="D21" s="226"/>
      <c r="E21" s="226"/>
      <c r="F21" s="226"/>
      <c r="G21" s="226"/>
      <c r="H21" s="226"/>
      <c r="I21" s="226"/>
      <c r="J21" s="20"/>
      <c r="K21" s="164"/>
      <c r="M21" s="191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85" zoomScaleNormal="85" zoomScaleSheetLayoutView="85" workbookViewId="0">
      <selection activeCell="W8" sqref="W8:W24"/>
    </sheetView>
  </sheetViews>
  <sheetFormatPr defaultRowHeight="15.75" x14ac:dyDescent="0.25"/>
  <cols>
    <col min="1" max="1" width="24.85546875" style="56" customWidth="1"/>
    <col min="2" max="2" width="15.28515625" style="56" customWidth="1"/>
    <col min="3" max="3" width="10.7109375" style="54" customWidth="1"/>
    <col min="4" max="4" width="10.7109375" style="55" customWidth="1"/>
    <col min="5" max="5" width="10.7109375" style="54" customWidth="1"/>
    <col min="6" max="7" width="10.7109375" style="55" customWidth="1"/>
    <col min="8" max="9" width="10.7109375" style="54" customWidth="1"/>
    <col min="10" max="10" width="10.7109375" style="55" customWidth="1"/>
    <col min="11" max="11" width="10.7109375" style="54" customWidth="1"/>
    <col min="12" max="12" width="8.28515625" style="54" customWidth="1"/>
    <col min="13" max="13" width="8.28515625" style="55" customWidth="1"/>
    <col min="14" max="15" width="8.28515625" style="54" customWidth="1"/>
    <col min="16" max="16" width="8.28515625" style="55" customWidth="1"/>
    <col min="17" max="17" width="8.28515625" style="54" customWidth="1"/>
    <col min="18" max="18" width="16.28515625" style="54" customWidth="1"/>
    <col min="19" max="19" width="8.7109375" style="54" customWidth="1"/>
    <col min="20" max="20" width="8.7109375" style="55" customWidth="1"/>
    <col min="21" max="22" width="8.7109375" style="54" customWidth="1"/>
    <col min="23" max="23" width="8.7109375" style="55" customWidth="1"/>
    <col min="24" max="24" width="8.710937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8.425781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8.425781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8.425781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8.425781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8.425781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8.425781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8.425781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8.425781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8.425781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8.425781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8.425781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8.425781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8.425781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8.425781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8.425781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8.425781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8.425781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8.425781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8.425781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8.425781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8.425781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8.425781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8.425781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8.425781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8.425781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8.425781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8.425781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8.425781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8.425781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8.425781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8.425781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8.425781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8.425781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8.425781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8.425781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8.425781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8.425781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8.425781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8.425781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8.425781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8.425781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8.425781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8.425781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8.425781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8.425781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8.425781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8.425781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8.425781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8.425781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8.425781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8.425781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8.425781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8.425781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8.425781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8.425781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8.425781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8.425781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8.425781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8.425781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8.425781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8.425781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8.425781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8.425781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18" customHeight="1" x14ac:dyDescent="0.3">
      <c r="B1" s="265" t="s">
        <v>96</v>
      </c>
      <c r="C1" s="265"/>
      <c r="D1" s="265"/>
      <c r="E1" s="265"/>
      <c r="F1" s="265"/>
      <c r="G1" s="265"/>
      <c r="H1" s="265"/>
      <c r="I1" s="265"/>
      <c r="J1" s="265"/>
      <c r="K1" s="265"/>
      <c r="L1" s="102"/>
      <c r="M1" s="102"/>
      <c r="N1" s="102"/>
      <c r="O1" s="102"/>
    </row>
    <row r="2" spans="1:24" s="47" customFormat="1" ht="40.5" customHeight="1" x14ac:dyDescent="0.3">
      <c r="A2" s="102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102"/>
      <c r="M2" s="102"/>
      <c r="N2" s="102"/>
      <c r="O2" s="102"/>
      <c r="P2" s="60"/>
      <c r="Q2" s="43"/>
      <c r="R2" s="43"/>
      <c r="S2" s="44"/>
      <c r="T2" s="59"/>
      <c r="U2" s="44"/>
      <c r="W2" s="48"/>
      <c r="X2" s="120" t="s">
        <v>22</v>
      </c>
    </row>
    <row r="3" spans="1:24" s="47" customFormat="1" ht="11.45" customHeight="1" x14ac:dyDescent="0.25">
      <c r="C3" s="61"/>
      <c r="D3" s="62"/>
      <c r="E3" s="61"/>
      <c r="F3" s="62"/>
      <c r="G3" s="62"/>
      <c r="H3" s="61"/>
      <c r="I3" s="61"/>
      <c r="K3" s="49" t="s">
        <v>7</v>
      </c>
      <c r="O3" s="61"/>
      <c r="P3" s="62"/>
      <c r="Q3" s="61"/>
      <c r="R3" s="61"/>
      <c r="S3" s="61"/>
      <c r="T3" s="91"/>
      <c r="U3" s="92"/>
      <c r="V3" s="92"/>
      <c r="W3" s="92"/>
      <c r="X3" s="49" t="s">
        <v>7</v>
      </c>
    </row>
    <row r="4" spans="1:24" s="63" customFormat="1" ht="65.25" customHeight="1" x14ac:dyDescent="0.2">
      <c r="A4" s="262"/>
      <c r="B4" s="162" t="s">
        <v>71</v>
      </c>
      <c r="C4" s="256" t="s">
        <v>20</v>
      </c>
      <c r="D4" s="256"/>
      <c r="E4" s="256"/>
      <c r="F4" s="256" t="s">
        <v>31</v>
      </c>
      <c r="G4" s="256"/>
      <c r="H4" s="256"/>
      <c r="I4" s="256" t="s">
        <v>15</v>
      </c>
      <c r="J4" s="256"/>
      <c r="K4" s="256"/>
      <c r="L4" s="256" t="s">
        <v>21</v>
      </c>
      <c r="M4" s="256"/>
      <c r="N4" s="256"/>
      <c r="O4" s="256" t="s">
        <v>10</v>
      </c>
      <c r="P4" s="256"/>
      <c r="Q4" s="256"/>
      <c r="R4" s="170" t="s">
        <v>73</v>
      </c>
      <c r="S4" s="257" t="s">
        <v>17</v>
      </c>
      <c r="T4" s="257"/>
      <c r="U4" s="257"/>
      <c r="V4" s="256" t="s">
        <v>16</v>
      </c>
      <c r="W4" s="256"/>
      <c r="X4" s="256"/>
    </row>
    <row r="5" spans="1:24" s="185" customFormat="1" ht="24.75" customHeight="1" x14ac:dyDescent="0.25">
      <c r="A5" s="262"/>
      <c r="B5" s="177" t="s">
        <v>70</v>
      </c>
      <c r="C5" s="177" t="s">
        <v>65</v>
      </c>
      <c r="D5" s="177" t="s">
        <v>70</v>
      </c>
      <c r="E5" s="187" t="s">
        <v>2</v>
      </c>
      <c r="F5" s="177" t="s">
        <v>65</v>
      </c>
      <c r="G5" s="177" t="s">
        <v>70</v>
      </c>
      <c r="H5" s="187" t="s">
        <v>2</v>
      </c>
      <c r="I5" s="177" t="s">
        <v>65</v>
      </c>
      <c r="J5" s="177" t="s">
        <v>70</v>
      </c>
      <c r="K5" s="187" t="s">
        <v>2</v>
      </c>
      <c r="L5" s="177" t="s">
        <v>65</v>
      </c>
      <c r="M5" s="177" t="s">
        <v>70</v>
      </c>
      <c r="N5" s="187" t="s">
        <v>2</v>
      </c>
      <c r="O5" s="177" t="s">
        <v>65</v>
      </c>
      <c r="P5" s="177" t="s">
        <v>70</v>
      </c>
      <c r="Q5" s="187" t="s">
        <v>2</v>
      </c>
      <c r="R5" s="186" t="s">
        <v>70</v>
      </c>
      <c r="S5" s="177" t="s">
        <v>65</v>
      </c>
      <c r="T5" s="177" t="s">
        <v>70</v>
      </c>
      <c r="U5" s="187" t="s">
        <v>2</v>
      </c>
      <c r="V5" s="177" t="s">
        <v>65</v>
      </c>
      <c r="W5" s="177" t="s">
        <v>70</v>
      </c>
      <c r="X5" s="187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7" customFormat="1" ht="24.6" customHeight="1" x14ac:dyDescent="0.25">
      <c r="A7" s="124" t="s">
        <v>43</v>
      </c>
      <c r="B7" s="139">
        <f>SUM(B8:B24)</f>
        <v>19489</v>
      </c>
      <c r="C7" s="139">
        <f t="shared" ref="C7:D7" si="0">SUM(C8:C24)</f>
        <v>22880</v>
      </c>
      <c r="D7" s="139">
        <f t="shared" si="0"/>
        <v>17000</v>
      </c>
      <c r="E7" s="140">
        <f t="shared" ref="E7:E24" si="1">D7/C7*100</f>
        <v>74.300699300699307</v>
      </c>
      <c r="F7" s="139">
        <f t="shared" ref="F7:G7" si="2">SUM(F8:F24)</f>
        <v>10258</v>
      </c>
      <c r="G7" s="139">
        <f t="shared" si="2"/>
        <v>7432</v>
      </c>
      <c r="H7" s="140">
        <f t="shared" ref="H7:H24" si="3">G7/F7*100</f>
        <v>72.450770130629749</v>
      </c>
      <c r="I7" s="139">
        <f t="shared" ref="I7:J7" si="4">SUM(I8:I24)</f>
        <v>3606</v>
      </c>
      <c r="J7" s="139">
        <f t="shared" si="4"/>
        <v>2375</v>
      </c>
      <c r="K7" s="140">
        <f t="shared" ref="K7:K24" si="5">J7/I7*100</f>
        <v>65.862451469772594</v>
      </c>
      <c r="L7" s="139">
        <f t="shared" ref="L7:M7" si="6">SUM(L8:L24)</f>
        <v>437</v>
      </c>
      <c r="M7" s="139">
        <f t="shared" si="6"/>
        <v>257</v>
      </c>
      <c r="N7" s="140">
        <f t="shared" ref="N7:N24" si="7">M7/L7*100</f>
        <v>58.810068649885579</v>
      </c>
      <c r="O7" s="139">
        <f t="shared" ref="O7:P7" si="8">SUM(O8:O24)</f>
        <v>22086</v>
      </c>
      <c r="P7" s="139">
        <f t="shared" si="8"/>
        <v>16242</v>
      </c>
      <c r="Q7" s="140">
        <f t="shared" ref="Q7:Q24" si="9">P7/O7*100</f>
        <v>73.539798967671828</v>
      </c>
      <c r="R7" s="139">
        <f t="shared" ref="R7" si="10">SUM(R8:R24)</f>
        <v>3848</v>
      </c>
      <c r="S7" s="139">
        <f t="shared" ref="S7:T7" si="11">SUM(S8:S24)</f>
        <v>5508</v>
      </c>
      <c r="T7" s="139">
        <f t="shared" si="11"/>
        <v>3608</v>
      </c>
      <c r="U7" s="140">
        <f t="shared" ref="U7:U24" si="12">T7/S7*100</f>
        <v>65.504720406681187</v>
      </c>
      <c r="V7" s="139">
        <f t="shared" ref="V7:W7" si="13">SUM(V8:V24)</f>
        <v>4950</v>
      </c>
      <c r="W7" s="139">
        <f t="shared" si="13"/>
        <v>1994</v>
      </c>
      <c r="X7" s="140">
        <f t="shared" ref="X7:X24" si="14">W7/V7*100</f>
        <v>40.282828282828284</v>
      </c>
    </row>
    <row r="8" spans="1:24" ht="16.5" customHeight="1" x14ac:dyDescent="0.25">
      <c r="A8" s="125" t="s">
        <v>44</v>
      </c>
      <c r="B8" s="214">
        <v>383</v>
      </c>
      <c r="C8" s="145">
        <v>490</v>
      </c>
      <c r="D8" s="214">
        <v>359</v>
      </c>
      <c r="E8" s="140">
        <f t="shared" si="1"/>
        <v>73.265306122448976</v>
      </c>
      <c r="F8" s="145">
        <v>209</v>
      </c>
      <c r="G8" s="214">
        <v>157</v>
      </c>
      <c r="H8" s="140">
        <f t="shared" si="3"/>
        <v>75.119617224880386</v>
      </c>
      <c r="I8" s="145">
        <v>48</v>
      </c>
      <c r="J8" s="214">
        <v>48</v>
      </c>
      <c r="K8" s="140">
        <f t="shared" si="5"/>
        <v>100</v>
      </c>
      <c r="L8" s="145">
        <v>4</v>
      </c>
      <c r="M8" s="214">
        <v>2</v>
      </c>
      <c r="N8" s="140">
        <f t="shared" si="7"/>
        <v>50</v>
      </c>
      <c r="O8" s="201">
        <v>461</v>
      </c>
      <c r="P8" s="214">
        <v>350</v>
      </c>
      <c r="Q8" s="140">
        <f t="shared" si="9"/>
        <v>75.921908893709329</v>
      </c>
      <c r="R8" s="214">
        <v>97</v>
      </c>
      <c r="S8" s="145">
        <v>109</v>
      </c>
      <c r="T8" s="214">
        <v>96</v>
      </c>
      <c r="U8" s="140">
        <f t="shared" si="12"/>
        <v>88.073394495412856</v>
      </c>
      <c r="V8" s="145">
        <v>103</v>
      </c>
      <c r="W8" s="214">
        <v>44</v>
      </c>
      <c r="X8" s="140">
        <f t="shared" si="14"/>
        <v>42.718446601941743</v>
      </c>
    </row>
    <row r="9" spans="1:24" ht="16.5" customHeight="1" x14ac:dyDescent="0.25">
      <c r="A9" s="125" t="s">
        <v>45</v>
      </c>
      <c r="B9" s="214">
        <v>4459</v>
      </c>
      <c r="C9" s="145">
        <v>4906</v>
      </c>
      <c r="D9" s="215">
        <v>3824</v>
      </c>
      <c r="E9" s="140">
        <f t="shared" si="1"/>
        <v>77.945373012637589</v>
      </c>
      <c r="F9" s="145">
        <v>1419</v>
      </c>
      <c r="G9" s="215">
        <v>1042</v>
      </c>
      <c r="H9" s="140">
        <f t="shared" si="3"/>
        <v>73.431994362226916</v>
      </c>
      <c r="I9" s="145">
        <v>554</v>
      </c>
      <c r="J9" s="215">
        <v>309</v>
      </c>
      <c r="K9" s="140">
        <f t="shared" si="5"/>
        <v>55.77617328519856</v>
      </c>
      <c r="L9" s="145">
        <v>99</v>
      </c>
      <c r="M9" s="215">
        <v>74</v>
      </c>
      <c r="N9" s="140">
        <f t="shared" si="7"/>
        <v>74.747474747474755</v>
      </c>
      <c r="O9" s="201">
        <v>4677</v>
      </c>
      <c r="P9" s="215">
        <v>3491</v>
      </c>
      <c r="Q9" s="140">
        <f t="shared" si="9"/>
        <v>74.641864443019031</v>
      </c>
      <c r="R9" s="214">
        <v>725</v>
      </c>
      <c r="S9" s="145">
        <v>1286</v>
      </c>
      <c r="T9" s="215">
        <v>678</v>
      </c>
      <c r="U9" s="140">
        <f t="shared" si="12"/>
        <v>52.721617418351471</v>
      </c>
      <c r="V9" s="145">
        <v>1112</v>
      </c>
      <c r="W9" s="215">
        <v>370</v>
      </c>
      <c r="X9" s="140">
        <f t="shared" si="14"/>
        <v>33.273381294964025</v>
      </c>
    </row>
    <row r="10" spans="1:24" ht="16.5" customHeight="1" x14ac:dyDescent="0.25">
      <c r="A10" s="125" t="s">
        <v>46</v>
      </c>
      <c r="B10" s="214">
        <v>568</v>
      </c>
      <c r="C10" s="145">
        <v>463</v>
      </c>
      <c r="D10" s="215">
        <v>457</v>
      </c>
      <c r="E10" s="140">
        <f t="shared" si="1"/>
        <v>98.704103671706264</v>
      </c>
      <c r="F10" s="145">
        <v>238</v>
      </c>
      <c r="G10" s="215">
        <v>211</v>
      </c>
      <c r="H10" s="140">
        <f t="shared" si="3"/>
        <v>88.65546218487394</v>
      </c>
      <c r="I10" s="145">
        <v>94</v>
      </c>
      <c r="J10" s="215">
        <v>80</v>
      </c>
      <c r="K10" s="140">
        <f t="shared" si="5"/>
        <v>85.106382978723403</v>
      </c>
      <c r="L10" s="145">
        <v>10</v>
      </c>
      <c r="M10" s="215">
        <v>0</v>
      </c>
      <c r="N10" s="140">
        <f t="shared" si="7"/>
        <v>0</v>
      </c>
      <c r="O10" s="201">
        <v>429</v>
      </c>
      <c r="P10" s="215">
        <v>432</v>
      </c>
      <c r="Q10" s="140">
        <f t="shared" si="9"/>
        <v>100.69930069930071</v>
      </c>
      <c r="R10" s="214">
        <v>62</v>
      </c>
      <c r="S10" s="145">
        <v>93</v>
      </c>
      <c r="T10" s="215">
        <v>59</v>
      </c>
      <c r="U10" s="140">
        <f t="shared" si="12"/>
        <v>63.44086021505376</v>
      </c>
      <c r="V10" s="145">
        <v>86</v>
      </c>
      <c r="W10" s="215">
        <v>48</v>
      </c>
      <c r="X10" s="140">
        <f t="shared" si="14"/>
        <v>55.813953488372093</v>
      </c>
    </row>
    <row r="11" spans="1:24" ht="16.5" customHeight="1" x14ac:dyDescent="0.25">
      <c r="A11" s="125" t="s">
        <v>47</v>
      </c>
      <c r="B11" s="214">
        <v>1083</v>
      </c>
      <c r="C11" s="145">
        <v>1391</v>
      </c>
      <c r="D11" s="215">
        <v>930</v>
      </c>
      <c r="E11" s="140">
        <f t="shared" si="1"/>
        <v>66.858375269590226</v>
      </c>
      <c r="F11" s="145">
        <v>526</v>
      </c>
      <c r="G11" s="215">
        <v>368</v>
      </c>
      <c r="H11" s="140">
        <f t="shared" si="3"/>
        <v>69.961977186311785</v>
      </c>
      <c r="I11" s="145">
        <v>200</v>
      </c>
      <c r="J11" s="215">
        <v>115</v>
      </c>
      <c r="K11" s="140">
        <f t="shared" si="5"/>
        <v>57.499999999999993</v>
      </c>
      <c r="L11" s="145">
        <v>19</v>
      </c>
      <c r="M11" s="215">
        <v>3</v>
      </c>
      <c r="N11" s="140">
        <f t="shared" si="7"/>
        <v>15.789473684210526</v>
      </c>
      <c r="O11" s="201">
        <v>1337</v>
      </c>
      <c r="P11" s="215">
        <v>897</v>
      </c>
      <c r="Q11" s="140">
        <f t="shared" si="9"/>
        <v>67.090501121914741</v>
      </c>
      <c r="R11" s="214">
        <v>227</v>
      </c>
      <c r="S11" s="145">
        <v>371</v>
      </c>
      <c r="T11" s="215">
        <v>213</v>
      </c>
      <c r="U11" s="140">
        <f t="shared" si="12"/>
        <v>57.412398921832889</v>
      </c>
      <c r="V11" s="145">
        <v>333</v>
      </c>
      <c r="W11" s="215">
        <v>130</v>
      </c>
      <c r="X11" s="140">
        <f t="shared" si="14"/>
        <v>39.039039039039039</v>
      </c>
    </row>
    <row r="12" spans="1:24" ht="16.5" customHeight="1" x14ac:dyDescent="0.25">
      <c r="A12" s="125" t="s">
        <v>48</v>
      </c>
      <c r="B12" s="214">
        <v>693</v>
      </c>
      <c r="C12" s="145">
        <v>845</v>
      </c>
      <c r="D12" s="215">
        <v>601</v>
      </c>
      <c r="E12" s="140">
        <f t="shared" si="1"/>
        <v>71.124260355029591</v>
      </c>
      <c r="F12" s="145">
        <v>474</v>
      </c>
      <c r="G12" s="215">
        <v>365</v>
      </c>
      <c r="H12" s="140">
        <f t="shared" si="3"/>
        <v>77.004219409282697</v>
      </c>
      <c r="I12" s="145">
        <v>177</v>
      </c>
      <c r="J12" s="215">
        <v>159</v>
      </c>
      <c r="K12" s="140">
        <f t="shared" si="5"/>
        <v>89.830508474576277</v>
      </c>
      <c r="L12" s="145">
        <v>0</v>
      </c>
      <c r="M12" s="215">
        <v>1</v>
      </c>
      <c r="N12" s="140" t="s">
        <v>69</v>
      </c>
      <c r="O12" s="201">
        <v>824</v>
      </c>
      <c r="P12" s="215">
        <v>558</v>
      </c>
      <c r="Q12" s="140">
        <f t="shared" si="9"/>
        <v>67.71844660194175</v>
      </c>
      <c r="R12" s="214">
        <v>160</v>
      </c>
      <c r="S12" s="145">
        <v>219</v>
      </c>
      <c r="T12" s="215">
        <v>153</v>
      </c>
      <c r="U12" s="140">
        <f t="shared" si="12"/>
        <v>69.863013698630141</v>
      </c>
      <c r="V12" s="145">
        <v>211</v>
      </c>
      <c r="W12" s="215">
        <v>96</v>
      </c>
      <c r="X12" s="140">
        <f t="shared" si="14"/>
        <v>45.497630331753555</v>
      </c>
    </row>
    <row r="13" spans="1:24" ht="16.5" customHeight="1" x14ac:dyDescent="0.25">
      <c r="A13" s="125" t="s">
        <v>49</v>
      </c>
      <c r="B13" s="214">
        <v>612</v>
      </c>
      <c r="C13" s="145">
        <v>859</v>
      </c>
      <c r="D13" s="215">
        <v>538</v>
      </c>
      <c r="E13" s="140">
        <f t="shared" si="1"/>
        <v>62.630966239813738</v>
      </c>
      <c r="F13" s="145">
        <v>345</v>
      </c>
      <c r="G13" s="215">
        <v>212</v>
      </c>
      <c r="H13" s="140">
        <f t="shared" si="3"/>
        <v>61.449275362318843</v>
      </c>
      <c r="I13" s="145">
        <v>78</v>
      </c>
      <c r="J13" s="215">
        <v>61</v>
      </c>
      <c r="K13" s="140">
        <f t="shared" si="5"/>
        <v>78.205128205128204</v>
      </c>
      <c r="L13" s="145">
        <v>7</v>
      </c>
      <c r="M13" s="215">
        <v>3</v>
      </c>
      <c r="N13" s="140">
        <f t="shared" si="7"/>
        <v>42.857142857142854</v>
      </c>
      <c r="O13" s="201">
        <v>825</v>
      </c>
      <c r="P13" s="215">
        <v>513</v>
      </c>
      <c r="Q13" s="140">
        <f t="shared" si="9"/>
        <v>62.18181818181818</v>
      </c>
      <c r="R13" s="214">
        <v>131</v>
      </c>
      <c r="S13" s="145">
        <v>202</v>
      </c>
      <c r="T13" s="215">
        <v>120</v>
      </c>
      <c r="U13" s="140">
        <f t="shared" si="12"/>
        <v>59.405940594059402</v>
      </c>
      <c r="V13" s="145">
        <v>171</v>
      </c>
      <c r="W13" s="215">
        <v>59</v>
      </c>
      <c r="X13" s="140">
        <f t="shared" si="14"/>
        <v>34.502923976608187</v>
      </c>
    </row>
    <row r="14" spans="1:24" ht="16.5" customHeight="1" x14ac:dyDescent="0.25">
      <c r="A14" s="125" t="s">
        <v>50</v>
      </c>
      <c r="B14" s="214">
        <v>769</v>
      </c>
      <c r="C14" s="145">
        <v>949</v>
      </c>
      <c r="D14" s="215">
        <v>675</v>
      </c>
      <c r="E14" s="140">
        <f t="shared" si="1"/>
        <v>71.127502634351941</v>
      </c>
      <c r="F14" s="145">
        <v>386</v>
      </c>
      <c r="G14" s="215">
        <v>239</v>
      </c>
      <c r="H14" s="140">
        <f t="shared" si="3"/>
        <v>61.917098445595855</v>
      </c>
      <c r="I14" s="145">
        <v>109</v>
      </c>
      <c r="J14" s="215">
        <v>35</v>
      </c>
      <c r="K14" s="140">
        <f t="shared" si="5"/>
        <v>32.11009174311927</v>
      </c>
      <c r="L14" s="145">
        <v>5</v>
      </c>
      <c r="M14" s="215">
        <v>7</v>
      </c>
      <c r="N14" s="140">
        <f t="shared" si="7"/>
        <v>140</v>
      </c>
      <c r="O14" s="201">
        <v>916</v>
      </c>
      <c r="P14" s="215">
        <v>645</v>
      </c>
      <c r="Q14" s="140">
        <f t="shared" si="9"/>
        <v>70.414847161572041</v>
      </c>
      <c r="R14" s="214">
        <v>193</v>
      </c>
      <c r="S14" s="145">
        <v>317</v>
      </c>
      <c r="T14" s="215">
        <v>177</v>
      </c>
      <c r="U14" s="140">
        <f t="shared" si="12"/>
        <v>55.835962145110408</v>
      </c>
      <c r="V14" s="145">
        <v>275</v>
      </c>
      <c r="W14" s="215">
        <v>75</v>
      </c>
      <c r="X14" s="140">
        <f t="shared" si="14"/>
        <v>27.27272727272727</v>
      </c>
    </row>
    <row r="15" spans="1:24" ht="16.5" customHeight="1" x14ac:dyDescent="0.25">
      <c r="A15" s="125" t="s">
        <v>51</v>
      </c>
      <c r="B15" s="214">
        <v>1387</v>
      </c>
      <c r="C15" s="145">
        <v>1598</v>
      </c>
      <c r="D15" s="215">
        <v>1261</v>
      </c>
      <c r="E15" s="140">
        <f t="shared" si="1"/>
        <v>78.911138923654562</v>
      </c>
      <c r="F15" s="145">
        <v>1037</v>
      </c>
      <c r="G15" s="215">
        <v>802</v>
      </c>
      <c r="H15" s="140">
        <f t="shared" si="3"/>
        <v>77.338476374156215</v>
      </c>
      <c r="I15" s="145">
        <v>339</v>
      </c>
      <c r="J15" s="215">
        <v>264</v>
      </c>
      <c r="K15" s="140">
        <f t="shared" si="5"/>
        <v>77.876106194690266</v>
      </c>
      <c r="L15" s="145">
        <v>98</v>
      </c>
      <c r="M15" s="215">
        <v>17</v>
      </c>
      <c r="N15" s="140">
        <f t="shared" si="7"/>
        <v>17.346938775510203</v>
      </c>
      <c r="O15" s="201">
        <v>1551</v>
      </c>
      <c r="P15" s="215">
        <v>1224</v>
      </c>
      <c r="Q15" s="140">
        <f t="shared" si="9"/>
        <v>78.916827852998068</v>
      </c>
      <c r="R15" s="214">
        <v>207</v>
      </c>
      <c r="S15" s="145">
        <v>315</v>
      </c>
      <c r="T15" s="215">
        <v>197</v>
      </c>
      <c r="U15" s="140">
        <f t="shared" si="12"/>
        <v>62.539682539682538</v>
      </c>
      <c r="V15" s="145">
        <v>284</v>
      </c>
      <c r="W15" s="215">
        <v>130</v>
      </c>
      <c r="X15" s="140">
        <f t="shared" si="14"/>
        <v>45.774647887323944</v>
      </c>
    </row>
    <row r="16" spans="1:24" ht="16.5" customHeight="1" x14ac:dyDescent="0.25">
      <c r="A16" s="125" t="s">
        <v>52</v>
      </c>
      <c r="B16" s="214">
        <v>1346</v>
      </c>
      <c r="C16" s="145">
        <v>1713</v>
      </c>
      <c r="D16" s="215">
        <v>1215</v>
      </c>
      <c r="E16" s="140">
        <f t="shared" si="1"/>
        <v>70.928196147110327</v>
      </c>
      <c r="F16" s="145">
        <v>795</v>
      </c>
      <c r="G16" s="215">
        <v>569</v>
      </c>
      <c r="H16" s="140">
        <f t="shared" si="3"/>
        <v>71.572327044025158</v>
      </c>
      <c r="I16" s="145">
        <v>296</v>
      </c>
      <c r="J16" s="215">
        <v>212</v>
      </c>
      <c r="K16" s="140">
        <f t="shared" si="5"/>
        <v>71.621621621621628</v>
      </c>
      <c r="L16" s="145">
        <v>41</v>
      </c>
      <c r="M16" s="215">
        <v>12</v>
      </c>
      <c r="N16" s="140">
        <f t="shared" si="7"/>
        <v>29.268292682926827</v>
      </c>
      <c r="O16" s="201">
        <v>1620</v>
      </c>
      <c r="P16" s="215">
        <v>1180</v>
      </c>
      <c r="Q16" s="140">
        <f t="shared" si="9"/>
        <v>72.839506172839506</v>
      </c>
      <c r="R16" s="214">
        <v>311</v>
      </c>
      <c r="S16" s="145">
        <v>373</v>
      </c>
      <c r="T16" s="215">
        <v>294</v>
      </c>
      <c r="U16" s="140">
        <f t="shared" si="12"/>
        <v>78.820375335120644</v>
      </c>
      <c r="V16" s="145">
        <v>344</v>
      </c>
      <c r="W16" s="215">
        <v>146</v>
      </c>
      <c r="X16" s="140">
        <f t="shared" si="14"/>
        <v>42.441860465116278</v>
      </c>
    </row>
    <row r="17" spans="1:24" ht="16.5" customHeight="1" x14ac:dyDescent="0.25">
      <c r="A17" s="125" t="s">
        <v>53</v>
      </c>
      <c r="B17" s="214">
        <v>1294</v>
      </c>
      <c r="C17" s="145">
        <v>1456</v>
      </c>
      <c r="D17" s="215">
        <v>1072</v>
      </c>
      <c r="E17" s="140">
        <f t="shared" si="1"/>
        <v>73.626373626373635</v>
      </c>
      <c r="F17" s="145">
        <v>835</v>
      </c>
      <c r="G17" s="215">
        <v>636</v>
      </c>
      <c r="H17" s="140">
        <f t="shared" si="3"/>
        <v>76.167664670658681</v>
      </c>
      <c r="I17" s="145">
        <v>297</v>
      </c>
      <c r="J17" s="215">
        <v>226</v>
      </c>
      <c r="K17" s="140">
        <f t="shared" si="5"/>
        <v>76.094276094276097</v>
      </c>
      <c r="L17" s="145">
        <v>6</v>
      </c>
      <c r="M17" s="215">
        <v>5</v>
      </c>
      <c r="N17" s="140">
        <f t="shared" si="7"/>
        <v>83.333333333333343</v>
      </c>
      <c r="O17" s="201">
        <v>1432</v>
      </c>
      <c r="P17" s="215">
        <v>1048</v>
      </c>
      <c r="Q17" s="140">
        <f t="shared" si="9"/>
        <v>73.184357541899431</v>
      </c>
      <c r="R17" s="214">
        <v>280</v>
      </c>
      <c r="S17" s="145">
        <v>366</v>
      </c>
      <c r="T17" s="215">
        <v>236</v>
      </c>
      <c r="U17" s="140">
        <f t="shared" si="12"/>
        <v>64.480874316939889</v>
      </c>
      <c r="V17" s="145">
        <v>340</v>
      </c>
      <c r="W17" s="215">
        <v>112</v>
      </c>
      <c r="X17" s="140">
        <f t="shared" si="14"/>
        <v>32.941176470588232</v>
      </c>
    </row>
    <row r="18" spans="1:24" ht="16.5" customHeight="1" x14ac:dyDescent="0.25">
      <c r="A18" s="125" t="s">
        <v>54</v>
      </c>
      <c r="B18" s="214">
        <v>535</v>
      </c>
      <c r="C18" s="145">
        <v>613</v>
      </c>
      <c r="D18" s="215">
        <v>447</v>
      </c>
      <c r="E18" s="140">
        <f t="shared" si="1"/>
        <v>72.920065252854812</v>
      </c>
      <c r="F18" s="145">
        <v>293</v>
      </c>
      <c r="G18" s="215">
        <v>205</v>
      </c>
      <c r="H18" s="140">
        <f t="shared" si="3"/>
        <v>69.965870307167236</v>
      </c>
      <c r="I18" s="145">
        <v>60</v>
      </c>
      <c r="J18" s="215">
        <v>46</v>
      </c>
      <c r="K18" s="140">
        <f t="shared" si="5"/>
        <v>76.666666666666671</v>
      </c>
      <c r="L18" s="145">
        <v>57</v>
      </c>
      <c r="M18" s="215">
        <v>24</v>
      </c>
      <c r="N18" s="140">
        <f t="shared" si="7"/>
        <v>42.105263157894733</v>
      </c>
      <c r="O18" s="201">
        <v>602</v>
      </c>
      <c r="P18" s="215">
        <v>435</v>
      </c>
      <c r="Q18" s="140">
        <f t="shared" si="9"/>
        <v>72.259136212624583</v>
      </c>
      <c r="R18" s="214">
        <v>93</v>
      </c>
      <c r="S18" s="145">
        <v>124</v>
      </c>
      <c r="T18" s="215">
        <v>91</v>
      </c>
      <c r="U18" s="140">
        <f t="shared" si="12"/>
        <v>73.387096774193552</v>
      </c>
      <c r="V18" s="145">
        <v>115</v>
      </c>
      <c r="W18" s="215">
        <v>64</v>
      </c>
      <c r="X18" s="140">
        <f t="shared" si="14"/>
        <v>55.652173913043477</v>
      </c>
    </row>
    <row r="19" spans="1:24" ht="16.5" customHeight="1" x14ac:dyDescent="0.25">
      <c r="A19" s="125" t="s">
        <v>55</v>
      </c>
      <c r="B19" s="214">
        <v>1115</v>
      </c>
      <c r="C19" s="145">
        <v>1265</v>
      </c>
      <c r="D19" s="215">
        <v>945</v>
      </c>
      <c r="E19" s="140">
        <f t="shared" si="1"/>
        <v>74.703557312252968</v>
      </c>
      <c r="F19" s="145">
        <v>772</v>
      </c>
      <c r="G19" s="215">
        <v>573</v>
      </c>
      <c r="H19" s="140">
        <f t="shared" si="3"/>
        <v>74.22279792746113</v>
      </c>
      <c r="I19" s="145">
        <v>248</v>
      </c>
      <c r="J19" s="215">
        <v>161</v>
      </c>
      <c r="K19" s="140">
        <f t="shared" si="5"/>
        <v>64.91935483870968</v>
      </c>
      <c r="L19" s="145">
        <v>18</v>
      </c>
      <c r="M19" s="215">
        <v>35</v>
      </c>
      <c r="N19" s="140">
        <f t="shared" si="7"/>
        <v>194.44444444444443</v>
      </c>
      <c r="O19" s="201">
        <v>1260</v>
      </c>
      <c r="P19" s="215">
        <v>924</v>
      </c>
      <c r="Q19" s="140">
        <f t="shared" si="9"/>
        <v>73.333333333333329</v>
      </c>
      <c r="R19" s="214">
        <v>228</v>
      </c>
      <c r="S19" s="145">
        <v>255</v>
      </c>
      <c r="T19" s="215">
        <v>211</v>
      </c>
      <c r="U19" s="140">
        <f t="shared" si="12"/>
        <v>82.745098039215677</v>
      </c>
      <c r="V19" s="145">
        <v>222</v>
      </c>
      <c r="W19" s="215">
        <v>117</v>
      </c>
      <c r="X19" s="140">
        <f t="shared" si="14"/>
        <v>52.702702702702695</v>
      </c>
    </row>
    <row r="20" spans="1:24" ht="16.5" customHeight="1" x14ac:dyDescent="0.25">
      <c r="A20" s="125" t="s">
        <v>56</v>
      </c>
      <c r="B20" s="214">
        <v>517</v>
      </c>
      <c r="C20" s="145">
        <v>634</v>
      </c>
      <c r="D20" s="215">
        <v>460</v>
      </c>
      <c r="E20" s="140">
        <f t="shared" si="1"/>
        <v>72.555205047318623</v>
      </c>
      <c r="F20" s="145">
        <v>339</v>
      </c>
      <c r="G20" s="215">
        <v>200</v>
      </c>
      <c r="H20" s="140">
        <f t="shared" si="3"/>
        <v>58.997050147492622</v>
      </c>
      <c r="I20" s="145">
        <v>56</v>
      </c>
      <c r="J20" s="215">
        <v>55</v>
      </c>
      <c r="K20" s="140">
        <f t="shared" si="5"/>
        <v>98.214285714285708</v>
      </c>
      <c r="L20" s="145">
        <v>2</v>
      </c>
      <c r="M20" s="215">
        <v>2</v>
      </c>
      <c r="N20" s="140">
        <f t="shared" si="7"/>
        <v>100</v>
      </c>
      <c r="O20" s="201">
        <v>618</v>
      </c>
      <c r="P20" s="215">
        <v>448</v>
      </c>
      <c r="Q20" s="140">
        <f t="shared" si="9"/>
        <v>72.491909385113274</v>
      </c>
      <c r="R20" s="214">
        <v>169</v>
      </c>
      <c r="S20" s="145">
        <v>168</v>
      </c>
      <c r="T20" s="215">
        <v>159</v>
      </c>
      <c r="U20" s="140">
        <f t="shared" si="12"/>
        <v>94.642857142857139</v>
      </c>
      <c r="V20" s="145">
        <v>149</v>
      </c>
      <c r="W20" s="215">
        <v>84</v>
      </c>
      <c r="X20" s="140">
        <f t="shared" si="14"/>
        <v>56.375838926174495</v>
      </c>
    </row>
    <row r="21" spans="1:24" ht="16.5" customHeight="1" x14ac:dyDescent="0.25">
      <c r="A21" s="125" t="s">
        <v>57</v>
      </c>
      <c r="B21" s="214">
        <v>441</v>
      </c>
      <c r="C21" s="145">
        <v>745</v>
      </c>
      <c r="D21" s="215">
        <v>413</v>
      </c>
      <c r="E21" s="140">
        <f t="shared" si="1"/>
        <v>55.436241610738257</v>
      </c>
      <c r="F21" s="145">
        <v>267</v>
      </c>
      <c r="G21" s="215">
        <v>180</v>
      </c>
      <c r="H21" s="140">
        <f t="shared" si="3"/>
        <v>67.415730337078656</v>
      </c>
      <c r="I21" s="145">
        <v>100</v>
      </c>
      <c r="J21" s="215">
        <v>62</v>
      </c>
      <c r="K21" s="140">
        <f t="shared" si="5"/>
        <v>62</v>
      </c>
      <c r="L21" s="145">
        <v>8</v>
      </c>
      <c r="M21" s="215">
        <v>0</v>
      </c>
      <c r="N21" s="140">
        <f t="shared" si="7"/>
        <v>0</v>
      </c>
      <c r="O21" s="201">
        <v>738</v>
      </c>
      <c r="P21" s="215">
        <v>400</v>
      </c>
      <c r="Q21" s="140">
        <f t="shared" si="9"/>
        <v>54.200542005420047</v>
      </c>
      <c r="R21" s="214">
        <v>117</v>
      </c>
      <c r="S21" s="145">
        <v>171</v>
      </c>
      <c r="T21" s="215">
        <v>114</v>
      </c>
      <c r="U21" s="140">
        <f t="shared" si="12"/>
        <v>66.666666666666657</v>
      </c>
      <c r="V21" s="145">
        <v>150</v>
      </c>
      <c r="W21" s="215">
        <v>48</v>
      </c>
      <c r="X21" s="140">
        <f t="shared" si="14"/>
        <v>32</v>
      </c>
    </row>
    <row r="22" spans="1:24" ht="16.5" customHeight="1" x14ac:dyDescent="0.25">
      <c r="A22" s="125" t="s">
        <v>58</v>
      </c>
      <c r="B22" s="214">
        <v>440</v>
      </c>
      <c r="C22" s="145">
        <v>604</v>
      </c>
      <c r="D22" s="215">
        <v>406</v>
      </c>
      <c r="E22" s="140">
        <f t="shared" si="1"/>
        <v>67.21854304635761</v>
      </c>
      <c r="F22" s="145">
        <v>249</v>
      </c>
      <c r="G22" s="215">
        <v>121</v>
      </c>
      <c r="H22" s="140">
        <f t="shared" si="3"/>
        <v>48.594377510040161</v>
      </c>
      <c r="I22" s="145">
        <v>132</v>
      </c>
      <c r="J22" s="215">
        <v>34</v>
      </c>
      <c r="K22" s="140">
        <f t="shared" si="5"/>
        <v>25.757575757575758</v>
      </c>
      <c r="L22" s="145">
        <v>6</v>
      </c>
      <c r="M22" s="215">
        <v>5</v>
      </c>
      <c r="N22" s="140">
        <f t="shared" si="7"/>
        <v>83.333333333333343</v>
      </c>
      <c r="O22" s="201">
        <v>568</v>
      </c>
      <c r="P22" s="215">
        <v>389</v>
      </c>
      <c r="Q22" s="140">
        <f t="shared" si="9"/>
        <v>68.485915492957744</v>
      </c>
      <c r="R22" s="214">
        <v>94</v>
      </c>
      <c r="S22" s="145">
        <v>158</v>
      </c>
      <c r="T22" s="215">
        <v>94</v>
      </c>
      <c r="U22" s="140">
        <f t="shared" si="12"/>
        <v>59.493670886075947</v>
      </c>
      <c r="V22" s="145">
        <v>153</v>
      </c>
      <c r="W22" s="215">
        <v>59</v>
      </c>
      <c r="X22" s="140">
        <f t="shared" si="14"/>
        <v>38.562091503267979</v>
      </c>
    </row>
    <row r="23" spans="1:24" ht="16.5" customHeight="1" x14ac:dyDescent="0.25">
      <c r="A23" s="125" t="s">
        <v>59</v>
      </c>
      <c r="B23" s="214">
        <v>1976</v>
      </c>
      <c r="C23" s="145">
        <v>2161</v>
      </c>
      <c r="D23" s="215">
        <v>1737</v>
      </c>
      <c r="E23" s="140">
        <f t="shared" si="1"/>
        <v>80.379453956501621</v>
      </c>
      <c r="F23" s="145">
        <v>960</v>
      </c>
      <c r="G23" s="215">
        <v>766</v>
      </c>
      <c r="H23" s="140">
        <f t="shared" si="3"/>
        <v>79.791666666666671</v>
      </c>
      <c r="I23" s="145">
        <v>405</v>
      </c>
      <c r="J23" s="215">
        <v>250</v>
      </c>
      <c r="K23" s="140">
        <f t="shared" si="5"/>
        <v>61.728395061728392</v>
      </c>
      <c r="L23" s="145">
        <v>24</v>
      </c>
      <c r="M23" s="215">
        <v>45</v>
      </c>
      <c r="N23" s="140">
        <f t="shared" si="7"/>
        <v>187.5</v>
      </c>
      <c r="O23" s="201">
        <v>2059</v>
      </c>
      <c r="P23" s="215">
        <v>1665</v>
      </c>
      <c r="Q23" s="140">
        <f t="shared" si="9"/>
        <v>80.864497328800383</v>
      </c>
      <c r="R23" s="214">
        <v>423</v>
      </c>
      <c r="S23" s="145">
        <v>480</v>
      </c>
      <c r="T23" s="215">
        <v>385</v>
      </c>
      <c r="U23" s="140">
        <f t="shared" si="12"/>
        <v>80.208333333333343</v>
      </c>
      <c r="V23" s="145">
        <v>439</v>
      </c>
      <c r="W23" s="215">
        <v>228</v>
      </c>
      <c r="X23" s="140">
        <f t="shared" si="14"/>
        <v>51.936218678815493</v>
      </c>
    </row>
    <row r="24" spans="1:24" ht="16.5" customHeight="1" x14ac:dyDescent="0.25">
      <c r="A24" s="125" t="s">
        <v>60</v>
      </c>
      <c r="B24" s="214">
        <v>1871</v>
      </c>
      <c r="C24" s="145">
        <v>2188</v>
      </c>
      <c r="D24" s="215">
        <v>1660</v>
      </c>
      <c r="E24" s="140">
        <f t="shared" si="1"/>
        <v>75.868372943327245</v>
      </c>
      <c r="F24" s="145">
        <v>1114</v>
      </c>
      <c r="G24" s="215">
        <v>786</v>
      </c>
      <c r="H24" s="140">
        <f t="shared" si="3"/>
        <v>70.556552962298028</v>
      </c>
      <c r="I24" s="145">
        <v>413</v>
      </c>
      <c r="J24" s="215">
        <v>258</v>
      </c>
      <c r="K24" s="140">
        <f t="shared" si="5"/>
        <v>62.469733656174334</v>
      </c>
      <c r="L24" s="145">
        <v>33</v>
      </c>
      <c r="M24" s="215">
        <v>22</v>
      </c>
      <c r="N24" s="140">
        <f t="shared" si="7"/>
        <v>66.666666666666657</v>
      </c>
      <c r="O24" s="203">
        <v>2169</v>
      </c>
      <c r="P24" s="215">
        <v>1643</v>
      </c>
      <c r="Q24" s="140">
        <f t="shared" si="9"/>
        <v>75.74919317657907</v>
      </c>
      <c r="R24" s="214">
        <v>331</v>
      </c>
      <c r="S24" s="145">
        <v>501</v>
      </c>
      <c r="T24" s="215">
        <v>331</v>
      </c>
      <c r="U24" s="140">
        <f t="shared" si="12"/>
        <v>66.067864271457083</v>
      </c>
      <c r="V24" s="145">
        <v>463</v>
      </c>
      <c r="W24" s="215">
        <v>184</v>
      </c>
      <c r="X24" s="140">
        <f t="shared" si="14"/>
        <v>39.740820734341256</v>
      </c>
    </row>
    <row r="25" spans="1:24" ht="39" customHeight="1" x14ac:dyDescent="0.25">
      <c r="B25" s="239" t="s">
        <v>76</v>
      </c>
      <c r="C25" s="239"/>
      <c r="D25" s="239"/>
      <c r="E25" s="239"/>
      <c r="F25" s="239"/>
      <c r="G25" s="239"/>
      <c r="H25" s="239"/>
      <c r="I25" s="239"/>
      <c r="J25" s="239"/>
      <c r="K25" s="239"/>
      <c r="L25" s="165"/>
      <c r="M25" s="165"/>
      <c r="N25" s="165"/>
      <c r="O25" s="165"/>
      <c r="P25" s="65"/>
      <c r="Q25" s="66"/>
      <c r="R25" s="66"/>
    </row>
  </sheetData>
  <mergeCells count="10">
    <mergeCell ref="A4:A5"/>
    <mergeCell ref="B25:K25"/>
    <mergeCell ref="B1:K2"/>
    <mergeCell ref="O4:Q4"/>
    <mergeCell ref="S4:U4"/>
    <mergeCell ref="V4:X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85" zoomScaleNormal="85" zoomScaleSheetLayoutView="85" workbookViewId="0">
      <selection activeCell="T8" sqref="T8:T24"/>
    </sheetView>
  </sheetViews>
  <sheetFormatPr defaultRowHeight="15.75" x14ac:dyDescent="0.25"/>
  <cols>
    <col min="1" max="1" width="23.85546875" style="56" customWidth="1"/>
    <col min="2" max="2" width="15.42578125" style="56" customWidth="1"/>
    <col min="3" max="12" width="10.7109375" style="54" customWidth="1"/>
    <col min="13" max="17" width="8.7109375" style="54" customWidth="1"/>
    <col min="18" max="18" width="16" style="54" customWidth="1"/>
    <col min="19" max="24" width="8.2851562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9.285156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9.285156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9.285156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9.285156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9.285156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9.285156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9.285156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9.285156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9.285156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9.285156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9.285156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9.285156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9.285156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9.285156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9.285156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9.285156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9.285156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9.285156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9.285156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9.285156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9.285156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9.285156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9.285156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9.285156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9.285156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9.285156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9.285156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9.285156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9.285156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9.285156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9.285156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9.285156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9.285156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9.285156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9.285156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9.285156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9.285156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9.285156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9.285156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9.285156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9.285156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9.285156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9.285156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9.285156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9.285156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9.285156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9.285156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9.285156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9.285156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9.285156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9.285156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9.285156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9.285156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9.285156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9.285156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9.285156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9.285156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9.285156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9.285156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9.285156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9.285156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9.285156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9.285156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6" customHeight="1" x14ac:dyDescent="0.25"/>
    <row r="2" spans="1:24" s="47" customFormat="1" ht="35.25" customHeight="1" x14ac:dyDescent="0.3">
      <c r="A2" s="102"/>
      <c r="B2" s="265" t="s">
        <v>97</v>
      </c>
      <c r="C2" s="265"/>
      <c r="D2" s="265"/>
      <c r="E2" s="265"/>
      <c r="F2" s="265"/>
      <c r="G2" s="265"/>
      <c r="H2" s="265"/>
      <c r="I2" s="265"/>
      <c r="J2" s="265"/>
      <c r="K2" s="265"/>
      <c r="L2" s="102"/>
      <c r="M2" s="102"/>
      <c r="N2" s="102"/>
      <c r="O2" s="43"/>
      <c r="P2" s="43"/>
      <c r="Q2" s="43"/>
      <c r="R2" s="43"/>
      <c r="S2" s="44"/>
      <c r="T2" s="44"/>
      <c r="U2" s="44"/>
      <c r="X2" s="122" t="s">
        <v>22</v>
      </c>
    </row>
    <row r="3" spans="1:24" s="47" customFormat="1" ht="11.45" customHeight="1" x14ac:dyDescent="0.25">
      <c r="C3" s="61"/>
      <c r="D3" s="61"/>
      <c r="E3" s="61"/>
      <c r="F3" s="61"/>
      <c r="G3" s="61"/>
      <c r="H3" s="61"/>
      <c r="I3" s="61"/>
      <c r="K3" s="49" t="s">
        <v>7</v>
      </c>
      <c r="L3" s="61"/>
      <c r="M3" s="61"/>
      <c r="O3" s="61"/>
      <c r="P3" s="61"/>
      <c r="Q3" s="61"/>
      <c r="R3" s="61"/>
      <c r="S3" s="61"/>
      <c r="T3" s="123"/>
      <c r="U3" s="92"/>
      <c r="X3" s="49" t="s">
        <v>7</v>
      </c>
    </row>
    <row r="4" spans="1:24" s="63" customFormat="1" ht="63.75" customHeight="1" x14ac:dyDescent="0.2">
      <c r="A4" s="262"/>
      <c r="B4" s="162" t="s">
        <v>71</v>
      </c>
      <c r="C4" s="256" t="s">
        <v>20</v>
      </c>
      <c r="D4" s="256"/>
      <c r="E4" s="256"/>
      <c r="F4" s="256" t="s">
        <v>31</v>
      </c>
      <c r="G4" s="256"/>
      <c r="H4" s="256"/>
      <c r="I4" s="256" t="s">
        <v>15</v>
      </c>
      <c r="J4" s="256"/>
      <c r="K4" s="256"/>
      <c r="L4" s="256" t="s">
        <v>21</v>
      </c>
      <c r="M4" s="256"/>
      <c r="N4" s="256"/>
      <c r="O4" s="256" t="s">
        <v>10</v>
      </c>
      <c r="P4" s="256"/>
      <c r="Q4" s="256"/>
      <c r="R4" s="170" t="s">
        <v>73</v>
      </c>
      <c r="S4" s="257" t="s">
        <v>17</v>
      </c>
      <c r="T4" s="257"/>
      <c r="U4" s="257"/>
      <c r="V4" s="256" t="s">
        <v>16</v>
      </c>
      <c r="W4" s="256"/>
      <c r="X4" s="256"/>
    </row>
    <row r="5" spans="1:24" s="50" customFormat="1" ht="26.25" customHeight="1" x14ac:dyDescent="0.2">
      <c r="A5" s="262"/>
      <c r="B5" s="177" t="s">
        <v>70</v>
      </c>
      <c r="C5" s="177" t="s">
        <v>65</v>
      </c>
      <c r="D5" s="177" t="s">
        <v>70</v>
      </c>
      <c r="E5" s="187" t="s">
        <v>2</v>
      </c>
      <c r="F5" s="177" t="s">
        <v>65</v>
      </c>
      <c r="G5" s="177" t="s">
        <v>70</v>
      </c>
      <c r="H5" s="187" t="s">
        <v>2</v>
      </c>
      <c r="I5" s="177" t="s">
        <v>65</v>
      </c>
      <c r="J5" s="177" t="s">
        <v>70</v>
      </c>
      <c r="K5" s="187" t="s">
        <v>2</v>
      </c>
      <c r="L5" s="177" t="s">
        <v>65</v>
      </c>
      <c r="M5" s="177" t="s">
        <v>70</v>
      </c>
      <c r="N5" s="187" t="s">
        <v>2</v>
      </c>
      <c r="O5" s="177" t="s">
        <v>65</v>
      </c>
      <c r="P5" s="177" t="s">
        <v>70</v>
      </c>
      <c r="Q5" s="187" t="s">
        <v>2</v>
      </c>
      <c r="R5" s="186" t="s">
        <v>70</v>
      </c>
      <c r="S5" s="177" t="s">
        <v>65</v>
      </c>
      <c r="T5" s="177" t="s">
        <v>70</v>
      </c>
      <c r="U5" s="187" t="s">
        <v>2</v>
      </c>
      <c r="V5" s="177" t="s">
        <v>65</v>
      </c>
      <c r="W5" s="177" t="s">
        <v>70</v>
      </c>
      <c r="X5" s="187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7" customFormat="1" ht="24" customHeight="1" x14ac:dyDescent="0.25">
      <c r="A7" s="124" t="s">
        <v>43</v>
      </c>
      <c r="B7" s="139">
        <f>SUM(B8:B24)</f>
        <v>10717</v>
      </c>
      <c r="C7" s="139">
        <f t="shared" ref="C7:D7" si="0">SUM(C8:C24)</f>
        <v>13373</v>
      </c>
      <c r="D7" s="139">
        <f t="shared" si="0"/>
        <v>8325</v>
      </c>
      <c r="E7" s="140">
        <f t="shared" ref="E7:E24" si="1">D7/C7*100</f>
        <v>62.252299409257461</v>
      </c>
      <c r="F7" s="139">
        <f t="shared" ref="F7:G7" si="2">SUM(F8:F24)</f>
        <v>7182</v>
      </c>
      <c r="G7" s="139">
        <f t="shared" si="2"/>
        <v>4998</v>
      </c>
      <c r="H7" s="140">
        <f t="shared" ref="H7:H24" si="3">G7/F7*100</f>
        <v>69.590643274853804</v>
      </c>
      <c r="I7" s="139">
        <f t="shared" ref="I7:J7" si="4">SUM(I8:I24)</f>
        <v>2126</v>
      </c>
      <c r="J7" s="139">
        <f t="shared" si="4"/>
        <v>1276</v>
      </c>
      <c r="K7" s="140">
        <f t="shared" ref="K7:K24" si="5">J7/I7*100</f>
        <v>60.018814675446855</v>
      </c>
      <c r="L7" s="139">
        <f t="shared" ref="L7:M7" si="6">SUM(L8:L24)</f>
        <v>288</v>
      </c>
      <c r="M7" s="139">
        <f t="shared" si="6"/>
        <v>140</v>
      </c>
      <c r="N7" s="140">
        <f t="shared" ref="N7:N22" si="7">M7/L7*100</f>
        <v>48.611111111111107</v>
      </c>
      <c r="O7" s="139">
        <f t="shared" ref="O7:P7" si="8">SUM(O8:O24)</f>
        <v>12875</v>
      </c>
      <c r="P7" s="139">
        <f t="shared" si="8"/>
        <v>7961</v>
      </c>
      <c r="Q7" s="140">
        <f t="shared" ref="Q7:Q24" si="9">P7/O7*100</f>
        <v>61.833009708737862</v>
      </c>
      <c r="R7" s="139">
        <f t="shared" ref="R7" si="10">SUM(R8:R24)</f>
        <v>1539</v>
      </c>
      <c r="S7" s="139">
        <f t="shared" ref="S7:T7" si="11">SUM(S8:S24)</f>
        <v>2870</v>
      </c>
      <c r="T7" s="139">
        <f t="shared" si="11"/>
        <v>1326</v>
      </c>
      <c r="U7" s="140">
        <f t="shared" ref="U7:U24" si="12">T7/S7*100</f>
        <v>46.202090592334493</v>
      </c>
      <c r="V7" s="139">
        <f t="shared" ref="V7:W7" si="13">SUM(V8:V24)</f>
        <v>2606</v>
      </c>
      <c r="W7" s="139">
        <f t="shared" si="13"/>
        <v>703</v>
      </c>
      <c r="X7" s="140">
        <f t="shared" ref="X7:X24" si="14">W7/V7*100</f>
        <v>26.976208749040676</v>
      </c>
    </row>
    <row r="8" spans="1:24" ht="18" customHeight="1" x14ac:dyDescent="0.25">
      <c r="A8" s="125" t="s">
        <v>44</v>
      </c>
      <c r="B8" s="222">
        <v>199</v>
      </c>
      <c r="C8" s="141">
        <v>205</v>
      </c>
      <c r="D8" s="141">
        <v>176</v>
      </c>
      <c r="E8" s="140">
        <f t="shared" si="1"/>
        <v>85.853658536585371</v>
      </c>
      <c r="F8" s="204">
        <v>106</v>
      </c>
      <c r="G8" s="223">
        <v>116</v>
      </c>
      <c r="H8" s="140">
        <f t="shared" si="3"/>
        <v>109.43396226415094</v>
      </c>
      <c r="I8" s="141">
        <v>20</v>
      </c>
      <c r="J8" s="141">
        <v>32</v>
      </c>
      <c r="K8" s="140">
        <f t="shared" si="5"/>
        <v>160</v>
      </c>
      <c r="L8" s="141">
        <v>4</v>
      </c>
      <c r="M8" s="141">
        <v>18</v>
      </c>
      <c r="N8" s="140" t="s">
        <v>78</v>
      </c>
      <c r="O8" s="205">
        <v>201</v>
      </c>
      <c r="P8" s="224">
        <v>174</v>
      </c>
      <c r="Q8" s="140">
        <f t="shared" si="9"/>
        <v>86.567164179104466</v>
      </c>
      <c r="R8" s="225">
        <v>24</v>
      </c>
      <c r="S8" s="145">
        <v>43</v>
      </c>
      <c r="T8" s="214">
        <v>24</v>
      </c>
      <c r="U8" s="140">
        <f t="shared" si="12"/>
        <v>55.813953488372093</v>
      </c>
      <c r="V8" s="203">
        <v>39</v>
      </c>
      <c r="W8" s="214">
        <v>11</v>
      </c>
      <c r="X8" s="140">
        <f t="shared" si="14"/>
        <v>28.205128205128204</v>
      </c>
    </row>
    <row r="9" spans="1:24" ht="18" customHeight="1" x14ac:dyDescent="0.25">
      <c r="A9" s="125" t="s">
        <v>45</v>
      </c>
      <c r="B9" s="222">
        <v>2030</v>
      </c>
      <c r="C9" s="141">
        <v>2511</v>
      </c>
      <c r="D9" s="141">
        <v>1537</v>
      </c>
      <c r="E9" s="140">
        <f t="shared" si="1"/>
        <v>61.210673038630027</v>
      </c>
      <c r="F9" s="204">
        <v>772</v>
      </c>
      <c r="G9" s="223">
        <v>477</v>
      </c>
      <c r="H9" s="140">
        <f t="shared" si="3"/>
        <v>61.787564766839374</v>
      </c>
      <c r="I9" s="141">
        <v>155</v>
      </c>
      <c r="J9" s="141">
        <v>51</v>
      </c>
      <c r="K9" s="140">
        <f t="shared" si="5"/>
        <v>32.903225806451616</v>
      </c>
      <c r="L9" s="141">
        <v>10</v>
      </c>
      <c r="M9" s="141">
        <v>16</v>
      </c>
      <c r="N9" s="140">
        <f t="shared" si="7"/>
        <v>160</v>
      </c>
      <c r="O9" s="205">
        <v>2355</v>
      </c>
      <c r="P9" s="224">
        <v>1394</v>
      </c>
      <c r="Q9" s="140">
        <f t="shared" si="9"/>
        <v>59.193205944798301</v>
      </c>
      <c r="R9" s="225">
        <v>275</v>
      </c>
      <c r="S9" s="145">
        <v>625</v>
      </c>
      <c r="T9" s="214">
        <v>243</v>
      </c>
      <c r="U9" s="140">
        <f t="shared" si="12"/>
        <v>38.879999999999995</v>
      </c>
      <c r="V9" s="203">
        <v>551</v>
      </c>
      <c r="W9" s="214">
        <v>117</v>
      </c>
      <c r="X9" s="140">
        <f t="shared" si="14"/>
        <v>21.234119782214155</v>
      </c>
    </row>
    <row r="10" spans="1:24" ht="18" customHeight="1" x14ac:dyDescent="0.25">
      <c r="A10" s="125" t="s">
        <v>46</v>
      </c>
      <c r="B10" s="222">
        <v>322</v>
      </c>
      <c r="C10" s="141">
        <v>398</v>
      </c>
      <c r="D10" s="141">
        <v>241</v>
      </c>
      <c r="E10" s="140">
        <f t="shared" si="1"/>
        <v>60.552763819095482</v>
      </c>
      <c r="F10" s="204">
        <v>207</v>
      </c>
      <c r="G10" s="223">
        <v>132</v>
      </c>
      <c r="H10" s="140">
        <f t="shared" si="3"/>
        <v>63.768115942028977</v>
      </c>
      <c r="I10" s="141">
        <v>95</v>
      </c>
      <c r="J10" s="141">
        <v>61</v>
      </c>
      <c r="K10" s="140">
        <f t="shared" si="5"/>
        <v>64.21052631578948</v>
      </c>
      <c r="L10" s="141">
        <v>5</v>
      </c>
      <c r="M10" s="141">
        <v>0</v>
      </c>
      <c r="N10" s="140">
        <f t="shared" si="7"/>
        <v>0</v>
      </c>
      <c r="O10" s="205">
        <v>367</v>
      </c>
      <c r="P10" s="224">
        <v>225</v>
      </c>
      <c r="Q10" s="140">
        <f t="shared" si="9"/>
        <v>61.307901907356943</v>
      </c>
      <c r="R10" s="225">
        <v>23</v>
      </c>
      <c r="S10" s="145">
        <v>69</v>
      </c>
      <c r="T10" s="214">
        <v>20</v>
      </c>
      <c r="U10" s="140">
        <f t="shared" si="12"/>
        <v>28.985507246376812</v>
      </c>
      <c r="V10" s="203">
        <v>67</v>
      </c>
      <c r="W10" s="214">
        <v>18</v>
      </c>
      <c r="X10" s="140">
        <f t="shared" si="14"/>
        <v>26.865671641791046</v>
      </c>
    </row>
    <row r="11" spans="1:24" ht="18" customHeight="1" x14ac:dyDescent="0.25">
      <c r="A11" s="125" t="s">
        <v>47</v>
      </c>
      <c r="B11" s="222">
        <v>519</v>
      </c>
      <c r="C11" s="141">
        <v>626</v>
      </c>
      <c r="D11" s="141">
        <v>408</v>
      </c>
      <c r="E11" s="140">
        <f t="shared" si="1"/>
        <v>65.175718849840251</v>
      </c>
      <c r="F11" s="204">
        <v>280</v>
      </c>
      <c r="G11" s="223">
        <v>224</v>
      </c>
      <c r="H11" s="140">
        <f t="shared" si="3"/>
        <v>80</v>
      </c>
      <c r="I11" s="141">
        <v>102</v>
      </c>
      <c r="J11" s="141">
        <v>64</v>
      </c>
      <c r="K11" s="140">
        <f t="shared" si="5"/>
        <v>62.745098039215684</v>
      </c>
      <c r="L11" s="141">
        <v>2</v>
      </c>
      <c r="M11" s="141">
        <v>5</v>
      </c>
      <c r="N11" s="140">
        <f t="shared" si="7"/>
        <v>250</v>
      </c>
      <c r="O11" s="205">
        <v>597</v>
      </c>
      <c r="P11" s="224">
        <v>394</v>
      </c>
      <c r="Q11" s="140">
        <f t="shared" si="9"/>
        <v>65.996649916247904</v>
      </c>
      <c r="R11" s="225">
        <v>85</v>
      </c>
      <c r="S11" s="145">
        <v>139</v>
      </c>
      <c r="T11" s="214">
        <v>76</v>
      </c>
      <c r="U11" s="140">
        <f t="shared" si="12"/>
        <v>54.676258992805757</v>
      </c>
      <c r="V11" s="203">
        <v>123</v>
      </c>
      <c r="W11" s="214">
        <v>42</v>
      </c>
      <c r="X11" s="140">
        <f t="shared" si="14"/>
        <v>34.146341463414636</v>
      </c>
    </row>
    <row r="12" spans="1:24" ht="18" customHeight="1" x14ac:dyDescent="0.25">
      <c r="A12" s="125" t="s">
        <v>48</v>
      </c>
      <c r="B12" s="222">
        <v>380</v>
      </c>
      <c r="C12" s="141">
        <v>593</v>
      </c>
      <c r="D12" s="141">
        <v>329</v>
      </c>
      <c r="E12" s="140">
        <f t="shared" si="1"/>
        <v>55.480607082630698</v>
      </c>
      <c r="F12" s="204">
        <v>339</v>
      </c>
      <c r="G12" s="223">
        <v>201</v>
      </c>
      <c r="H12" s="140">
        <f t="shared" si="3"/>
        <v>59.292035398230091</v>
      </c>
      <c r="I12" s="141">
        <v>133</v>
      </c>
      <c r="J12" s="141">
        <v>87</v>
      </c>
      <c r="K12" s="140">
        <f t="shared" si="5"/>
        <v>65.413533834586474</v>
      </c>
      <c r="L12" s="141">
        <v>0</v>
      </c>
      <c r="M12" s="141">
        <v>1</v>
      </c>
      <c r="N12" s="140" t="s">
        <v>69</v>
      </c>
      <c r="O12" s="205">
        <v>583</v>
      </c>
      <c r="P12" s="224">
        <v>311</v>
      </c>
      <c r="Q12" s="140">
        <f t="shared" si="9"/>
        <v>53.344768439108059</v>
      </c>
      <c r="R12" s="225">
        <v>72</v>
      </c>
      <c r="S12" s="145">
        <v>118</v>
      </c>
      <c r="T12" s="214">
        <v>64</v>
      </c>
      <c r="U12" s="140">
        <f t="shared" si="12"/>
        <v>54.237288135593218</v>
      </c>
      <c r="V12" s="203">
        <v>114</v>
      </c>
      <c r="W12" s="214">
        <v>41</v>
      </c>
      <c r="X12" s="140">
        <f t="shared" si="14"/>
        <v>35.964912280701753</v>
      </c>
    </row>
    <row r="13" spans="1:24" ht="18" customHeight="1" x14ac:dyDescent="0.25">
      <c r="A13" s="125" t="s">
        <v>49</v>
      </c>
      <c r="B13" s="222">
        <v>442</v>
      </c>
      <c r="C13" s="141">
        <v>659</v>
      </c>
      <c r="D13" s="141">
        <v>374</v>
      </c>
      <c r="E13" s="140">
        <f t="shared" si="1"/>
        <v>56.752655538694995</v>
      </c>
      <c r="F13" s="204">
        <v>357</v>
      </c>
      <c r="G13" s="223">
        <v>238</v>
      </c>
      <c r="H13" s="140">
        <f t="shared" si="3"/>
        <v>66.666666666666657</v>
      </c>
      <c r="I13" s="141">
        <v>97</v>
      </c>
      <c r="J13" s="141">
        <v>32</v>
      </c>
      <c r="K13" s="140">
        <f t="shared" si="5"/>
        <v>32.989690721649481</v>
      </c>
      <c r="L13" s="141">
        <v>4</v>
      </c>
      <c r="M13" s="141">
        <v>2</v>
      </c>
      <c r="N13" s="140">
        <f t="shared" si="7"/>
        <v>50</v>
      </c>
      <c r="O13" s="205">
        <v>627</v>
      </c>
      <c r="P13" s="224">
        <v>353</v>
      </c>
      <c r="Q13" s="140">
        <f t="shared" si="9"/>
        <v>56.299840510366828</v>
      </c>
      <c r="R13" s="225">
        <v>51</v>
      </c>
      <c r="S13" s="145">
        <v>137</v>
      </c>
      <c r="T13" s="214">
        <v>46</v>
      </c>
      <c r="U13" s="140">
        <f t="shared" si="12"/>
        <v>33.576642335766422</v>
      </c>
      <c r="V13" s="203">
        <v>125</v>
      </c>
      <c r="W13" s="214">
        <v>27</v>
      </c>
      <c r="X13" s="140">
        <f t="shared" si="14"/>
        <v>21.6</v>
      </c>
    </row>
    <row r="14" spans="1:24" ht="18" customHeight="1" x14ac:dyDescent="0.25">
      <c r="A14" s="125" t="s">
        <v>50</v>
      </c>
      <c r="B14" s="222">
        <v>588</v>
      </c>
      <c r="C14" s="141">
        <v>747</v>
      </c>
      <c r="D14" s="141">
        <v>490</v>
      </c>
      <c r="E14" s="140">
        <f t="shared" si="1"/>
        <v>65.595716198125842</v>
      </c>
      <c r="F14" s="204">
        <v>383</v>
      </c>
      <c r="G14" s="223">
        <v>316</v>
      </c>
      <c r="H14" s="140">
        <f t="shared" si="3"/>
        <v>82.506527415143609</v>
      </c>
      <c r="I14" s="141">
        <v>123</v>
      </c>
      <c r="J14" s="141">
        <v>74</v>
      </c>
      <c r="K14" s="140">
        <f t="shared" si="5"/>
        <v>60.162601626016269</v>
      </c>
      <c r="L14" s="141">
        <v>2</v>
      </c>
      <c r="M14" s="141">
        <v>7</v>
      </c>
      <c r="N14" s="140">
        <f t="shared" si="7"/>
        <v>350</v>
      </c>
      <c r="O14" s="205">
        <v>723</v>
      </c>
      <c r="P14" s="224">
        <v>468</v>
      </c>
      <c r="Q14" s="140">
        <f t="shared" si="9"/>
        <v>64.730290456431533</v>
      </c>
      <c r="R14" s="225">
        <v>92</v>
      </c>
      <c r="S14" s="145">
        <v>218</v>
      </c>
      <c r="T14" s="214">
        <v>82</v>
      </c>
      <c r="U14" s="140">
        <f t="shared" si="12"/>
        <v>37.61467889908257</v>
      </c>
      <c r="V14" s="203">
        <v>200</v>
      </c>
      <c r="W14" s="214">
        <v>30</v>
      </c>
      <c r="X14" s="140">
        <f t="shared" si="14"/>
        <v>15</v>
      </c>
    </row>
    <row r="15" spans="1:24" ht="18" customHeight="1" x14ac:dyDescent="0.25">
      <c r="A15" s="125" t="s">
        <v>51</v>
      </c>
      <c r="B15" s="222">
        <v>635</v>
      </c>
      <c r="C15" s="141">
        <v>863</v>
      </c>
      <c r="D15" s="141">
        <v>518</v>
      </c>
      <c r="E15" s="140">
        <f t="shared" si="1"/>
        <v>60.023174971031288</v>
      </c>
      <c r="F15" s="204">
        <v>643</v>
      </c>
      <c r="G15" s="223">
        <v>429</v>
      </c>
      <c r="H15" s="140">
        <f t="shared" si="3"/>
        <v>66.718506998444795</v>
      </c>
      <c r="I15" s="141">
        <v>97</v>
      </c>
      <c r="J15" s="141">
        <v>63</v>
      </c>
      <c r="K15" s="140">
        <f t="shared" si="5"/>
        <v>64.948453608247419</v>
      </c>
      <c r="L15" s="141">
        <v>20</v>
      </c>
      <c r="M15" s="141">
        <v>2</v>
      </c>
      <c r="N15" s="140">
        <f t="shared" si="7"/>
        <v>10</v>
      </c>
      <c r="O15" s="205">
        <v>842</v>
      </c>
      <c r="P15" s="224">
        <v>501</v>
      </c>
      <c r="Q15" s="140">
        <f t="shared" si="9"/>
        <v>59.501187648456053</v>
      </c>
      <c r="R15" s="225">
        <v>65</v>
      </c>
      <c r="S15" s="145">
        <v>100</v>
      </c>
      <c r="T15" s="214">
        <v>61</v>
      </c>
      <c r="U15" s="140">
        <f t="shared" si="12"/>
        <v>61</v>
      </c>
      <c r="V15" s="203">
        <v>89</v>
      </c>
      <c r="W15" s="214">
        <v>38</v>
      </c>
      <c r="X15" s="140">
        <f t="shared" si="14"/>
        <v>42.696629213483142</v>
      </c>
    </row>
    <row r="16" spans="1:24" ht="18" customHeight="1" x14ac:dyDescent="0.25">
      <c r="A16" s="125" t="s">
        <v>52</v>
      </c>
      <c r="B16" s="222">
        <v>648</v>
      </c>
      <c r="C16" s="141">
        <v>938</v>
      </c>
      <c r="D16" s="141">
        <v>546</v>
      </c>
      <c r="E16" s="140">
        <f t="shared" si="1"/>
        <v>58.208955223880601</v>
      </c>
      <c r="F16" s="204">
        <v>494</v>
      </c>
      <c r="G16" s="223">
        <v>313</v>
      </c>
      <c r="H16" s="140">
        <f t="shared" si="3"/>
        <v>63.360323886639677</v>
      </c>
      <c r="I16" s="141">
        <v>204</v>
      </c>
      <c r="J16" s="141">
        <v>133</v>
      </c>
      <c r="K16" s="140">
        <f t="shared" si="5"/>
        <v>65.196078431372555</v>
      </c>
      <c r="L16" s="141">
        <v>0</v>
      </c>
      <c r="M16" s="141">
        <v>12</v>
      </c>
      <c r="N16" s="140" t="s">
        <v>69</v>
      </c>
      <c r="O16" s="205">
        <v>884</v>
      </c>
      <c r="P16" s="224">
        <v>524</v>
      </c>
      <c r="Q16" s="140">
        <f t="shared" si="9"/>
        <v>59.276018099547514</v>
      </c>
      <c r="R16" s="225">
        <v>109</v>
      </c>
      <c r="S16" s="145">
        <v>201</v>
      </c>
      <c r="T16" s="214">
        <v>91</v>
      </c>
      <c r="U16" s="140">
        <f t="shared" si="12"/>
        <v>45.273631840796021</v>
      </c>
      <c r="V16" s="203">
        <v>181</v>
      </c>
      <c r="W16" s="214">
        <v>56</v>
      </c>
      <c r="X16" s="140">
        <f t="shared" si="14"/>
        <v>30.939226519337016</v>
      </c>
    </row>
    <row r="17" spans="1:24" ht="18" customHeight="1" x14ac:dyDescent="0.25">
      <c r="A17" s="125" t="s">
        <v>53</v>
      </c>
      <c r="B17" s="222">
        <v>777</v>
      </c>
      <c r="C17" s="141">
        <v>885</v>
      </c>
      <c r="D17" s="141">
        <v>554</v>
      </c>
      <c r="E17" s="140">
        <f t="shared" si="1"/>
        <v>62.598870056497177</v>
      </c>
      <c r="F17" s="204">
        <v>586</v>
      </c>
      <c r="G17" s="223">
        <v>417</v>
      </c>
      <c r="H17" s="140">
        <f t="shared" si="3"/>
        <v>71.160409556313994</v>
      </c>
      <c r="I17" s="141">
        <v>169</v>
      </c>
      <c r="J17" s="141">
        <v>83</v>
      </c>
      <c r="K17" s="140">
        <f t="shared" si="5"/>
        <v>49.112426035502956</v>
      </c>
      <c r="L17" s="141">
        <v>5</v>
      </c>
      <c r="M17" s="141">
        <v>0</v>
      </c>
      <c r="N17" s="140">
        <f t="shared" si="7"/>
        <v>0</v>
      </c>
      <c r="O17" s="205">
        <v>866</v>
      </c>
      <c r="P17" s="224">
        <v>538</v>
      </c>
      <c r="Q17" s="140">
        <f t="shared" si="9"/>
        <v>62.124711316397232</v>
      </c>
      <c r="R17" s="225">
        <v>120</v>
      </c>
      <c r="S17" s="145">
        <v>173</v>
      </c>
      <c r="T17" s="214">
        <v>96</v>
      </c>
      <c r="U17" s="140">
        <f t="shared" si="12"/>
        <v>55.49132947976878</v>
      </c>
      <c r="V17" s="203">
        <v>161</v>
      </c>
      <c r="W17" s="214">
        <v>40</v>
      </c>
      <c r="X17" s="140">
        <f t="shared" si="14"/>
        <v>24.844720496894411</v>
      </c>
    </row>
    <row r="18" spans="1:24" ht="18" customHeight="1" x14ac:dyDescent="0.25">
      <c r="A18" s="125" t="s">
        <v>54</v>
      </c>
      <c r="B18" s="222">
        <v>396</v>
      </c>
      <c r="C18" s="141">
        <v>444</v>
      </c>
      <c r="D18" s="141">
        <v>291</v>
      </c>
      <c r="E18" s="140">
        <f t="shared" si="1"/>
        <v>65.540540540540533</v>
      </c>
      <c r="F18" s="204">
        <v>278</v>
      </c>
      <c r="G18" s="223">
        <v>204</v>
      </c>
      <c r="H18" s="140">
        <f t="shared" si="3"/>
        <v>73.381294964028783</v>
      </c>
      <c r="I18" s="141">
        <v>92</v>
      </c>
      <c r="J18" s="141">
        <v>73</v>
      </c>
      <c r="K18" s="140">
        <f t="shared" si="5"/>
        <v>79.347826086956516</v>
      </c>
      <c r="L18" s="141">
        <v>24</v>
      </c>
      <c r="M18" s="141">
        <v>19</v>
      </c>
      <c r="N18" s="140">
        <f t="shared" si="7"/>
        <v>79.166666666666657</v>
      </c>
      <c r="O18" s="205">
        <v>434</v>
      </c>
      <c r="P18" s="224">
        <v>285</v>
      </c>
      <c r="Q18" s="140">
        <f t="shared" si="9"/>
        <v>65.668202764976954</v>
      </c>
      <c r="R18" s="225">
        <v>33</v>
      </c>
      <c r="S18" s="145">
        <v>103</v>
      </c>
      <c r="T18" s="214">
        <v>27</v>
      </c>
      <c r="U18" s="140">
        <f t="shared" si="12"/>
        <v>26.21359223300971</v>
      </c>
      <c r="V18" s="203">
        <v>95</v>
      </c>
      <c r="W18" s="214">
        <v>21</v>
      </c>
      <c r="X18" s="140">
        <f t="shared" si="14"/>
        <v>22.105263157894736</v>
      </c>
    </row>
    <row r="19" spans="1:24" ht="18" customHeight="1" x14ac:dyDescent="0.25">
      <c r="A19" s="125" t="s">
        <v>55</v>
      </c>
      <c r="B19" s="222">
        <v>703</v>
      </c>
      <c r="C19" s="141">
        <v>533</v>
      </c>
      <c r="D19" s="141">
        <v>454</v>
      </c>
      <c r="E19" s="140">
        <f t="shared" si="1"/>
        <v>85.178236397748591</v>
      </c>
      <c r="F19" s="204">
        <v>433</v>
      </c>
      <c r="G19" s="223">
        <v>418</v>
      </c>
      <c r="H19" s="140">
        <f t="shared" si="3"/>
        <v>96.535796766743658</v>
      </c>
      <c r="I19" s="141">
        <v>95</v>
      </c>
      <c r="J19" s="141">
        <v>83</v>
      </c>
      <c r="K19" s="140">
        <f t="shared" si="5"/>
        <v>87.368421052631589</v>
      </c>
      <c r="L19" s="141">
        <v>9</v>
      </c>
      <c r="M19" s="141">
        <v>15</v>
      </c>
      <c r="N19" s="140">
        <f t="shared" si="7"/>
        <v>166.66666666666669</v>
      </c>
      <c r="O19" s="205">
        <v>526</v>
      </c>
      <c r="P19" s="224">
        <v>450</v>
      </c>
      <c r="Q19" s="140">
        <f t="shared" si="9"/>
        <v>85.551330798479086</v>
      </c>
      <c r="R19" s="225">
        <v>119</v>
      </c>
      <c r="S19" s="145">
        <v>88</v>
      </c>
      <c r="T19" s="214">
        <v>78</v>
      </c>
      <c r="U19" s="140">
        <f t="shared" si="12"/>
        <v>88.63636363636364</v>
      </c>
      <c r="V19" s="203">
        <v>84</v>
      </c>
      <c r="W19" s="214">
        <v>44</v>
      </c>
      <c r="X19" s="140">
        <f t="shared" si="14"/>
        <v>52.380952380952387</v>
      </c>
    </row>
    <row r="20" spans="1:24" ht="18" customHeight="1" x14ac:dyDescent="0.25">
      <c r="A20" s="125" t="s">
        <v>56</v>
      </c>
      <c r="B20" s="222">
        <v>365</v>
      </c>
      <c r="C20" s="141">
        <v>534</v>
      </c>
      <c r="D20" s="141">
        <v>304</v>
      </c>
      <c r="E20" s="140">
        <f t="shared" si="1"/>
        <v>56.928838951310858</v>
      </c>
      <c r="F20" s="204">
        <v>362</v>
      </c>
      <c r="G20" s="223">
        <v>226</v>
      </c>
      <c r="H20" s="140">
        <f t="shared" si="3"/>
        <v>62.430939226519335</v>
      </c>
      <c r="I20" s="141">
        <v>112</v>
      </c>
      <c r="J20" s="141">
        <v>67</v>
      </c>
      <c r="K20" s="140">
        <f t="shared" si="5"/>
        <v>59.821428571428569</v>
      </c>
      <c r="L20" s="141">
        <v>13</v>
      </c>
      <c r="M20" s="141">
        <v>0</v>
      </c>
      <c r="N20" s="140">
        <f t="shared" si="7"/>
        <v>0</v>
      </c>
      <c r="O20" s="205">
        <v>527</v>
      </c>
      <c r="P20" s="224">
        <v>298</v>
      </c>
      <c r="Q20" s="140">
        <f t="shared" si="9"/>
        <v>56.546489563567363</v>
      </c>
      <c r="R20" s="225">
        <v>73</v>
      </c>
      <c r="S20" s="145">
        <v>115</v>
      </c>
      <c r="T20" s="214">
        <v>64</v>
      </c>
      <c r="U20" s="140">
        <f t="shared" si="12"/>
        <v>55.652173913043477</v>
      </c>
      <c r="V20" s="203">
        <v>99</v>
      </c>
      <c r="W20" s="214">
        <v>32</v>
      </c>
      <c r="X20" s="140">
        <f t="shared" si="14"/>
        <v>32.323232323232325</v>
      </c>
    </row>
    <row r="21" spans="1:24" ht="18" customHeight="1" x14ac:dyDescent="0.25">
      <c r="A21" s="125" t="s">
        <v>57</v>
      </c>
      <c r="B21" s="222">
        <v>280</v>
      </c>
      <c r="C21" s="141">
        <v>479</v>
      </c>
      <c r="D21" s="141">
        <v>216</v>
      </c>
      <c r="E21" s="140">
        <f t="shared" si="1"/>
        <v>45.093945720250524</v>
      </c>
      <c r="F21" s="204">
        <v>267</v>
      </c>
      <c r="G21" s="223">
        <v>144</v>
      </c>
      <c r="H21" s="140">
        <f t="shared" si="3"/>
        <v>53.932584269662918</v>
      </c>
      <c r="I21" s="141">
        <v>102</v>
      </c>
      <c r="J21" s="141">
        <v>38</v>
      </c>
      <c r="K21" s="140">
        <f t="shared" si="5"/>
        <v>37.254901960784316</v>
      </c>
      <c r="L21" s="141">
        <v>8</v>
      </c>
      <c r="M21" s="141">
        <v>0</v>
      </c>
      <c r="N21" s="140">
        <f t="shared" si="7"/>
        <v>0</v>
      </c>
      <c r="O21" s="205">
        <v>472</v>
      </c>
      <c r="P21" s="224">
        <v>209</v>
      </c>
      <c r="Q21" s="140">
        <f t="shared" si="9"/>
        <v>44.279661016949149</v>
      </c>
      <c r="R21" s="225">
        <v>42</v>
      </c>
      <c r="S21" s="145">
        <v>107</v>
      </c>
      <c r="T21" s="214">
        <v>42</v>
      </c>
      <c r="U21" s="140">
        <f t="shared" si="12"/>
        <v>39.252336448598129</v>
      </c>
      <c r="V21" s="203">
        <v>92</v>
      </c>
      <c r="W21" s="214">
        <v>20</v>
      </c>
      <c r="X21" s="140">
        <f t="shared" si="14"/>
        <v>21.739130434782609</v>
      </c>
    </row>
    <row r="22" spans="1:24" ht="18" customHeight="1" x14ac:dyDescent="0.25">
      <c r="A22" s="125" t="s">
        <v>58</v>
      </c>
      <c r="B22" s="222">
        <v>214</v>
      </c>
      <c r="C22" s="141">
        <v>344</v>
      </c>
      <c r="D22" s="141">
        <v>177</v>
      </c>
      <c r="E22" s="140">
        <f t="shared" si="1"/>
        <v>51.453488372093027</v>
      </c>
      <c r="F22" s="204">
        <v>161</v>
      </c>
      <c r="G22" s="223">
        <v>108</v>
      </c>
      <c r="H22" s="140">
        <f t="shared" si="3"/>
        <v>67.080745341614914</v>
      </c>
      <c r="I22" s="141">
        <v>75</v>
      </c>
      <c r="J22" s="141">
        <v>30</v>
      </c>
      <c r="K22" s="140">
        <f t="shared" si="5"/>
        <v>40</v>
      </c>
      <c r="L22" s="141">
        <v>1</v>
      </c>
      <c r="M22" s="141">
        <v>0</v>
      </c>
      <c r="N22" s="140">
        <f t="shared" si="7"/>
        <v>0</v>
      </c>
      <c r="O22" s="205">
        <v>312</v>
      </c>
      <c r="P22" s="224">
        <v>170</v>
      </c>
      <c r="Q22" s="140">
        <f t="shared" si="9"/>
        <v>54.487179487179482</v>
      </c>
      <c r="R22" s="225">
        <v>25</v>
      </c>
      <c r="S22" s="145">
        <v>66</v>
      </c>
      <c r="T22" s="214">
        <v>25</v>
      </c>
      <c r="U22" s="140">
        <f t="shared" si="12"/>
        <v>37.878787878787875</v>
      </c>
      <c r="V22" s="203">
        <v>62</v>
      </c>
      <c r="W22" s="214">
        <v>18</v>
      </c>
      <c r="X22" s="140">
        <f t="shared" si="14"/>
        <v>29.032258064516132</v>
      </c>
    </row>
    <row r="23" spans="1:24" ht="18" customHeight="1" x14ac:dyDescent="0.25">
      <c r="A23" s="125" t="s">
        <v>59</v>
      </c>
      <c r="B23" s="222">
        <v>1103</v>
      </c>
      <c r="C23" s="141">
        <v>1229</v>
      </c>
      <c r="D23" s="141">
        <v>797</v>
      </c>
      <c r="E23" s="140">
        <f t="shared" si="1"/>
        <v>64.849471114727422</v>
      </c>
      <c r="F23" s="204">
        <v>674</v>
      </c>
      <c r="G23" s="223">
        <v>448</v>
      </c>
      <c r="H23" s="140">
        <f t="shared" si="3"/>
        <v>66.468842729970319</v>
      </c>
      <c r="I23" s="141">
        <v>111</v>
      </c>
      <c r="J23" s="141">
        <v>65</v>
      </c>
      <c r="K23" s="140">
        <f t="shared" si="5"/>
        <v>58.558558558558559</v>
      </c>
      <c r="L23" s="141">
        <v>112</v>
      </c>
      <c r="M23" s="141">
        <v>27</v>
      </c>
      <c r="N23" s="140">
        <f t="shared" ref="N23:N24" si="15">M23/L23*100</f>
        <v>24.107142857142858</v>
      </c>
      <c r="O23" s="205">
        <v>1187</v>
      </c>
      <c r="P23" s="224">
        <v>766</v>
      </c>
      <c r="Q23" s="140">
        <f t="shared" si="9"/>
        <v>64.532434709351307</v>
      </c>
      <c r="R23" s="225">
        <v>195</v>
      </c>
      <c r="S23" s="145">
        <v>260</v>
      </c>
      <c r="T23" s="214">
        <v>152</v>
      </c>
      <c r="U23" s="140">
        <f t="shared" si="12"/>
        <v>58.461538461538467</v>
      </c>
      <c r="V23" s="203">
        <v>242</v>
      </c>
      <c r="W23" s="214">
        <v>72</v>
      </c>
      <c r="X23" s="140">
        <f t="shared" si="14"/>
        <v>29.75206611570248</v>
      </c>
    </row>
    <row r="24" spans="1:24" ht="18" customHeight="1" x14ac:dyDescent="0.25">
      <c r="A24" s="125" t="s">
        <v>60</v>
      </c>
      <c r="B24" s="222">
        <v>1116</v>
      </c>
      <c r="C24" s="141">
        <v>1385</v>
      </c>
      <c r="D24" s="141">
        <v>913</v>
      </c>
      <c r="E24" s="140">
        <f t="shared" si="1"/>
        <v>65.920577617328519</v>
      </c>
      <c r="F24" s="204">
        <v>840</v>
      </c>
      <c r="G24" s="223">
        <v>587</v>
      </c>
      <c r="H24" s="140">
        <f t="shared" si="3"/>
        <v>69.88095238095238</v>
      </c>
      <c r="I24" s="141">
        <v>344</v>
      </c>
      <c r="J24" s="141">
        <v>240</v>
      </c>
      <c r="K24" s="140">
        <f t="shared" si="5"/>
        <v>69.767441860465112</v>
      </c>
      <c r="L24" s="141">
        <v>69</v>
      </c>
      <c r="M24" s="141">
        <v>16</v>
      </c>
      <c r="N24" s="140">
        <f t="shared" si="15"/>
        <v>23.188405797101449</v>
      </c>
      <c r="O24" s="205">
        <v>1372</v>
      </c>
      <c r="P24" s="224">
        <v>901</v>
      </c>
      <c r="Q24" s="140">
        <f t="shared" si="9"/>
        <v>65.670553935860056</v>
      </c>
      <c r="R24" s="225">
        <v>136</v>
      </c>
      <c r="S24" s="145">
        <v>308</v>
      </c>
      <c r="T24" s="214">
        <v>135</v>
      </c>
      <c r="U24" s="140">
        <f t="shared" si="12"/>
        <v>43.831168831168831</v>
      </c>
      <c r="V24" s="203">
        <v>282</v>
      </c>
      <c r="W24" s="214">
        <v>76</v>
      </c>
      <c r="X24" s="140">
        <f t="shared" si="14"/>
        <v>26.950354609929079</v>
      </c>
    </row>
    <row r="25" spans="1:24" ht="45.75" customHeight="1" x14ac:dyDescent="0.25">
      <c r="B25" s="239" t="s">
        <v>76</v>
      </c>
      <c r="C25" s="239"/>
      <c r="D25" s="239"/>
      <c r="E25" s="239"/>
      <c r="F25" s="239"/>
      <c r="G25" s="239"/>
      <c r="H25" s="239"/>
      <c r="I25" s="239"/>
      <c r="J25" s="239"/>
      <c r="K25" s="239"/>
      <c r="L25" s="165"/>
      <c r="M25" s="165"/>
      <c r="N25" s="165"/>
      <c r="O25" s="64"/>
      <c r="P25" s="64"/>
      <c r="Q25" s="66"/>
      <c r="R25" s="66"/>
    </row>
  </sheetData>
  <mergeCells count="10">
    <mergeCell ref="A4:A5"/>
    <mergeCell ref="B25:K25"/>
    <mergeCell ref="B2:K2"/>
    <mergeCell ref="O4:Q4"/>
    <mergeCell ref="S4:U4"/>
    <mergeCell ref="V4:X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K1" sqref="K1:K1048576"/>
    </sheetView>
  </sheetViews>
  <sheetFormatPr defaultColWidth="8" defaultRowHeight="12.75" x14ac:dyDescent="0.2"/>
  <cols>
    <col min="1" max="1" width="55.85546875" style="103" customWidth="1"/>
    <col min="2" max="2" width="17.28515625" style="15" customWidth="1"/>
    <col min="3" max="3" width="17.140625" style="15" customWidth="1"/>
    <col min="4" max="4" width="7.140625" style="103" customWidth="1"/>
    <col min="5" max="5" width="8.85546875" style="103" customWidth="1"/>
    <col min="6" max="6" width="17.28515625" style="103" customWidth="1"/>
    <col min="7" max="7" width="17.140625" style="103" customWidth="1"/>
    <col min="8" max="8" width="6.5703125" style="103" customWidth="1"/>
    <col min="9" max="9" width="9" style="103" customWidth="1"/>
    <col min="10" max="10" width="10.85546875" style="103" customWidth="1"/>
    <col min="11" max="16384" width="8" style="103"/>
  </cols>
  <sheetData>
    <row r="1" spans="1:13" ht="27" customHeight="1" x14ac:dyDescent="0.2">
      <c r="A1" s="266" t="s">
        <v>67</v>
      </c>
      <c r="B1" s="266"/>
      <c r="C1" s="266"/>
      <c r="D1" s="266"/>
      <c r="E1" s="266"/>
      <c r="F1" s="266"/>
      <c r="G1" s="266"/>
      <c r="H1" s="266"/>
      <c r="I1" s="266"/>
      <c r="J1" s="110"/>
    </row>
    <row r="2" spans="1:13" ht="23.25" customHeight="1" x14ac:dyDescent="0.2">
      <c r="A2" s="267" t="s">
        <v>26</v>
      </c>
      <c r="B2" s="266"/>
      <c r="C2" s="266"/>
      <c r="D2" s="266"/>
      <c r="E2" s="266"/>
      <c r="F2" s="266"/>
      <c r="G2" s="266"/>
      <c r="H2" s="266"/>
      <c r="I2" s="266"/>
      <c r="J2" s="110"/>
    </row>
    <row r="3" spans="1:13" ht="13.5" customHeight="1" x14ac:dyDescent="0.2">
      <c r="A3" s="268"/>
      <c r="B3" s="268"/>
      <c r="C3" s="268"/>
      <c r="D3" s="268"/>
      <c r="E3" s="268"/>
    </row>
    <row r="4" spans="1:13" s="90" customFormat="1" ht="30.75" customHeight="1" x14ac:dyDescent="0.25">
      <c r="A4" s="231" t="s">
        <v>0</v>
      </c>
      <c r="B4" s="269" t="s">
        <v>27</v>
      </c>
      <c r="C4" s="270"/>
      <c r="D4" s="270"/>
      <c r="E4" s="271"/>
      <c r="F4" s="269" t="s">
        <v>28</v>
      </c>
      <c r="G4" s="270"/>
      <c r="H4" s="270"/>
      <c r="I4" s="271"/>
      <c r="J4" s="111"/>
    </row>
    <row r="5" spans="1:13" s="90" customFormat="1" ht="23.25" customHeight="1" x14ac:dyDescent="0.25">
      <c r="A5" s="263"/>
      <c r="B5" s="237" t="s">
        <v>88</v>
      </c>
      <c r="C5" s="237" t="s">
        <v>89</v>
      </c>
      <c r="D5" s="234" t="s">
        <v>1</v>
      </c>
      <c r="E5" s="235"/>
      <c r="F5" s="237" t="s">
        <v>88</v>
      </c>
      <c r="G5" s="237" t="s">
        <v>89</v>
      </c>
      <c r="H5" s="234" t="s">
        <v>1</v>
      </c>
      <c r="I5" s="235"/>
      <c r="J5" s="112"/>
    </row>
    <row r="6" spans="1:13" s="90" customFormat="1" ht="36.75" customHeight="1" x14ac:dyDescent="0.25">
      <c r="A6" s="232"/>
      <c r="B6" s="238"/>
      <c r="C6" s="238"/>
      <c r="D6" s="5" t="s">
        <v>2</v>
      </c>
      <c r="E6" s="6" t="s">
        <v>62</v>
      </c>
      <c r="F6" s="238"/>
      <c r="G6" s="238"/>
      <c r="H6" s="5" t="s">
        <v>2</v>
      </c>
      <c r="I6" s="6" t="s">
        <v>41</v>
      </c>
      <c r="J6" s="113"/>
    </row>
    <row r="7" spans="1:13" s="104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4"/>
    </row>
    <row r="8" spans="1:13" s="104" customFormat="1" ht="30" customHeight="1" x14ac:dyDescent="0.25">
      <c r="A8" s="105" t="s">
        <v>75</v>
      </c>
      <c r="B8" s="136" t="s">
        <v>74</v>
      </c>
      <c r="C8" s="136">
        <v>14274</v>
      </c>
      <c r="D8" s="136" t="s">
        <v>69</v>
      </c>
      <c r="E8" s="136" t="s">
        <v>69</v>
      </c>
      <c r="F8" s="136" t="s">
        <v>74</v>
      </c>
      <c r="G8" s="136">
        <v>15932</v>
      </c>
      <c r="H8" s="136" t="s">
        <v>69</v>
      </c>
      <c r="I8" s="136" t="s">
        <v>69</v>
      </c>
      <c r="J8" s="115"/>
      <c r="K8" s="206"/>
      <c r="L8" s="116"/>
      <c r="M8" s="116"/>
    </row>
    <row r="9" spans="1:13" s="90" customFormat="1" ht="30" customHeight="1" x14ac:dyDescent="0.25">
      <c r="A9" s="105" t="s">
        <v>36</v>
      </c>
      <c r="B9" s="136">
        <v>15738</v>
      </c>
      <c r="C9" s="136">
        <v>11789</v>
      </c>
      <c r="D9" s="142">
        <f t="shared" ref="D9:D13" si="0">C9/B9*100</f>
        <v>74.907866310840006</v>
      </c>
      <c r="E9" s="128">
        <f t="shared" ref="E9:E13" si="1">C9-B9</f>
        <v>-3949</v>
      </c>
      <c r="F9" s="136">
        <v>20515</v>
      </c>
      <c r="G9" s="136">
        <v>13536</v>
      </c>
      <c r="H9" s="142">
        <f t="shared" ref="H9:H13" si="2">G9/F9*100</f>
        <v>65.980989519863513</v>
      </c>
      <c r="I9" s="128">
        <f t="shared" ref="I9:I13" si="3">G9-F9</f>
        <v>-6979</v>
      </c>
      <c r="J9" s="115"/>
      <c r="K9" s="206"/>
      <c r="L9" s="116"/>
      <c r="M9" s="116"/>
    </row>
    <row r="10" spans="1:13" s="90" customFormat="1" ht="45" customHeight="1" x14ac:dyDescent="0.25">
      <c r="A10" s="106" t="s">
        <v>37</v>
      </c>
      <c r="B10" s="136">
        <v>7542</v>
      </c>
      <c r="C10" s="136">
        <v>5550</v>
      </c>
      <c r="D10" s="142">
        <f t="shared" si="0"/>
        <v>73.587907716785992</v>
      </c>
      <c r="E10" s="128">
        <f t="shared" si="1"/>
        <v>-1992</v>
      </c>
      <c r="F10" s="136">
        <v>9898</v>
      </c>
      <c r="G10" s="136">
        <v>6880</v>
      </c>
      <c r="H10" s="142">
        <f t="shared" si="2"/>
        <v>69.508991715498084</v>
      </c>
      <c r="I10" s="128">
        <f t="shared" si="3"/>
        <v>-3018</v>
      </c>
      <c r="J10" s="115"/>
      <c r="K10" s="206"/>
      <c r="L10" s="116"/>
      <c r="M10" s="116"/>
    </row>
    <row r="11" spans="1:13" s="90" customFormat="1" ht="30" customHeight="1" x14ac:dyDescent="0.25">
      <c r="A11" s="105" t="s">
        <v>38</v>
      </c>
      <c r="B11" s="136">
        <v>1993</v>
      </c>
      <c r="C11" s="136">
        <v>1239</v>
      </c>
      <c r="D11" s="142">
        <f t="shared" si="0"/>
        <v>62.167586552935269</v>
      </c>
      <c r="E11" s="128">
        <f t="shared" si="1"/>
        <v>-754</v>
      </c>
      <c r="F11" s="136">
        <v>3739</v>
      </c>
      <c r="G11" s="136">
        <v>2412</v>
      </c>
      <c r="H11" s="142">
        <f t="shared" si="2"/>
        <v>64.509227066060447</v>
      </c>
      <c r="I11" s="128">
        <f t="shared" si="3"/>
        <v>-1327</v>
      </c>
      <c r="J11" s="115"/>
      <c r="K11" s="206"/>
      <c r="L11" s="116"/>
      <c r="M11" s="116"/>
    </row>
    <row r="12" spans="1:13" s="90" customFormat="1" ht="45.75" customHeight="1" x14ac:dyDescent="0.25">
      <c r="A12" s="105" t="s">
        <v>29</v>
      </c>
      <c r="B12" s="136">
        <v>290</v>
      </c>
      <c r="C12" s="136">
        <v>169</v>
      </c>
      <c r="D12" s="142">
        <f t="shared" si="0"/>
        <v>58.275862068965523</v>
      </c>
      <c r="E12" s="128">
        <f t="shared" si="1"/>
        <v>-121</v>
      </c>
      <c r="F12" s="136">
        <v>435</v>
      </c>
      <c r="G12" s="136">
        <v>228</v>
      </c>
      <c r="H12" s="142">
        <f t="shared" si="2"/>
        <v>52.413793103448278</v>
      </c>
      <c r="I12" s="128">
        <f t="shared" si="3"/>
        <v>-207</v>
      </c>
      <c r="J12" s="115"/>
      <c r="K12" s="206"/>
      <c r="L12" s="116"/>
      <c r="M12" s="116"/>
    </row>
    <row r="13" spans="1:13" s="90" customFormat="1" ht="49.5" customHeight="1" x14ac:dyDescent="0.25">
      <c r="A13" s="105" t="s">
        <v>39</v>
      </c>
      <c r="B13" s="136">
        <v>15097</v>
      </c>
      <c r="C13" s="136">
        <v>11206</v>
      </c>
      <c r="D13" s="142">
        <f t="shared" si="0"/>
        <v>74.226667549844336</v>
      </c>
      <c r="E13" s="128">
        <f t="shared" si="1"/>
        <v>-3891</v>
      </c>
      <c r="F13" s="136">
        <v>19864</v>
      </c>
      <c r="G13" s="136">
        <v>12997</v>
      </c>
      <c r="H13" s="142">
        <f t="shared" si="2"/>
        <v>65.429923479661696</v>
      </c>
      <c r="I13" s="128">
        <f t="shared" si="3"/>
        <v>-6867</v>
      </c>
      <c r="J13" s="115"/>
      <c r="K13" s="206"/>
      <c r="L13" s="116"/>
      <c r="M13" s="116"/>
    </row>
    <row r="14" spans="1:13" s="90" customFormat="1" ht="12.75" customHeight="1" x14ac:dyDescent="0.25">
      <c r="A14" s="227" t="s">
        <v>4</v>
      </c>
      <c r="B14" s="228"/>
      <c r="C14" s="228"/>
      <c r="D14" s="228"/>
      <c r="E14" s="228"/>
      <c r="F14" s="228"/>
      <c r="G14" s="228"/>
      <c r="H14" s="228"/>
      <c r="I14" s="228"/>
      <c r="J14" s="117"/>
      <c r="K14" s="206"/>
    </row>
    <row r="15" spans="1:13" s="90" customFormat="1" ht="18" customHeight="1" x14ac:dyDescent="0.25">
      <c r="A15" s="229"/>
      <c r="B15" s="230"/>
      <c r="C15" s="230"/>
      <c r="D15" s="230"/>
      <c r="E15" s="230"/>
      <c r="F15" s="230"/>
      <c r="G15" s="230"/>
      <c r="H15" s="230"/>
      <c r="I15" s="230"/>
      <c r="J15" s="117"/>
      <c r="K15" s="206"/>
    </row>
    <row r="16" spans="1:13" s="90" customFormat="1" ht="20.25" customHeight="1" x14ac:dyDescent="0.25">
      <c r="A16" s="231" t="s">
        <v>0</v>
      </c>
      <c r="B16" s="233" t="s">
        <v>86</v>
      </c>
      <c r="C16" s="233" t="s">
        <v>87</v>
      </c>
      <c r="D16" s="234" t="s">
        <v>1</v>
      </c>
      <c r="E16" s="235"/>
      <c r="F16" s="233" t="s">
        <v>86</v>
      </c>
      <c r="G16" s="233" t="s">
        <v>87</v>
      </c>
      <c r="H16" s="234" t="s">
        <v>1</v>
      </c>
      <c r="I16" s="235"/>
      <c r="J16" s="112"/>
      <c r="K16" s="206"/>
    </row>
    <row r="17" spans="1:11" ht="27" customHeight="1" x14ac:dyDescent="0.2">
      <c r="A17" s="232"/>
      <c r="B17" s="233"/>
      <c r="C17" s="233"/>
      <c r="D17" s="18" t="s">
        <v>2</v>
      </c>
      <c r="E17" s="6" t="s">
        <v>42</v>
      </c>
      <c r="F17" s="233"/>
      <c r="G17" s="233"/>
      <c r="H17" s="18" t="s">
        <v>2</v>
      </c>
      <c r="I17" s="6" t="s">
        <v>42</v>
      </c>
      <c r="J17" s="113"/>
      <c r="K17" s="206"/>
    </row>
    <row r="18" spans="1:11" ht="30" customHeight="1" x14ac:dyDescent="0.2">
      <c r="A18" s="105" t="s">
        <v>75</v>
      </c>
      <c r="B18" s="127" t="s">
        <v>74</v>
      </c>
      <c r="C18" s="127">
        <v>2397</v>
      </c>
      <c r="D18" s="127" t="s">
        <v>69</v>
      </c>
      <c r="E18" s="127" t="s">
        <v>69</v>
      </c>
      <c r="F18" s="137" t="s">
        <v>74</v>
      </c>
      <c r="G18" s="137">
        <v>2990</v>
      </c>
      <c r="H18" s="137" t="s">
        <v>69</v>
      </c>
      <c r="I18" s="137" t="s">
        <v>69</v>
      </c>
      <c r="J18" s="118"/>
      <c r="K18" s="206"/>
    </row>
    <row r="19" spans="1:11" ht="30" customHeight="1" x14ac:dyDescent="0.2">
      <c r="A19" s="2" t="s">
        <v>36</v>
      </c>
      <c r="B19" s="138">
        <v>3630</v>
      </c>
      <c r="C19" s="127">
        <v>2194</v>
      </c>
      <c r="D19" s="143">
        <f t="shared" ref="D19:D20" si="4">C19/B19*100</f>
        <v>60.440771349862253</v>
      </c>
      <c r="E19" s="144">
        <f t="shared" ref="E19:E20" si="5">C19-B19</f>
        <v>-1436</v>
      </c>
      <c r="F19" s="137">
        <v>4748</v>
      </c>
      <c r="G19" s="137">
        <v>2740</v>
      </c>
      <c r="H19" s="150">
        <f t="shared" ref="H19:H20" si="6">G19/F19*100</f>
        <v>57.708508845829819</v>
      </c>
      <c r="I19" s="151">
        <f t="shared" ref="I19:I20" si="7">G19-F19</f>
        <v>-2008</v>
      </c>
      <c r="J19" s="118"/>
      <c r="K19" s="206"/>
    </row>
    <row r="20" spans="1:11" ht="30" customHeight="1" x14ac:dyDescent="0.2">
      <c r="A20" s="2" t="s">
        <v>40</v>
      </c>
      <c r="B20" s="138">
        <v>3250</v>
      </c>
      <c r="C20" s="127">
        <v>1223</v>
      </c>
      <c r="D20" s="143">
        <f t="shared" si="4"/>
        <v>37.630769230769232</v>
      </c>
      <c r="E20" s="144">
        <f t="shared" si="5"/>
        <v>-2027</v>
      </c>
      <c r="F20" s="137">
        <v>4306</v>
      </c>
      <c r="G20" s="137">
        <v>1474</v>
      </c>
      <c r="H20" s="150">
        <f t="shared" si="6"/>
        <v>34.231305155596843</v>
      </c>
      <c r="I20" s="151">
        <f t="shared" si="7"/>
        <v>-2832</v>
      </c>
      <c r="J20" s="119"/>
      <c r="K20" s="206"/>
    </row>
    <row r="21" spans="1:11" ht="45.75" customHeight="1" x14ac:dyDescent="0.2">
      <c r="A21" s="226" t="s">
        <v>76</v>
      </c>
      <c r="B21" s="226"/>
      <c r="C21" s="226"/>
      <c r="D21" s="226"/>
      <c r="E21" s="226"/>
      <c r="F21" s="226"/>
      <c r="G21" s="226"/>
      <c r="H21" s="226"/>
      <c r="I21" s="226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zoomScale="90" zoomScaleNormal="80" zoomScaleSheetLayoutView="90" workbookViewId="0">
      <selection activeCell="J30" sqref="J30"/>
    </sheetView>
  </sheetViews>
  <sheetFormatPr defaultColWidth="9.140625" defaultRowHeight="15.75" x14ac:dyDescent="0.25"/>
  <cols>
    <col min="1" max="1" width="18.28515625" style="89" customWidth="1"/>
    <col min="2" max="2" width="15.140625" style="87" customWidth="1"/>
    <col min="3" max="3" width="11.7109375" style="87" customWidth="1"/>
    <col min="4" max="11" width="10.7109375" style="87" customWidth="1"/>
    <col min="12" max="13" width="8.7109375" style="87" customWidth="1"/>
    <col min="14" max="14" width="8.85546875" style="87" customWidth="1"/>
    <col min="15" max="16" width="8.7109375" style="87" customWidth="1"/>
    <col min="17" max="17" width="9.42578125" style="87" customWidth="1"/>
    <col min="18" max="18" width="15" style="87" customWidth="1"/>
    <col min="19" max="20" width="8.7109375" style="87" customWidth="1"/>
    <col min="21" max="21" width="8.85546875" style="87" customWidth="1"/>
    <col min="22" max="23" width="8.7109375" style="88" customWidth="1"/>
    <col min="24" max="24" width="9.140625" style="88" customWidth="1"/>
    <col min="25" max="16384" width="9.140625" style="88"/>
  </cols>
  <sheetData>
    <row r="1" spans="1:28" s="70" customFormat="1" ht="20.45" customHeight="1" x14ac:dyDescent="0.3">
      <c r="A1" s="67"/>
      <c r="B1" s="272" t="s">
        <v>66</v>
      </c>
      <c r="C1" s="272"/>
      <c r="D1" s="272"/>
      <c r="E1" s="272"/>
      <c r="F1" s="272"/>
      <c r="G1" s="272"/>
      <c r="H1" s="272"/>
      <c r="I1" s="272"/>
      <c r="J1" s="272"/>
      <c r="K1" s="272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72" t="s">
        <v>98</v>
      </c>
      <c r="C2" s="272"/>
      <c r="D2" s="272"/>
      <c r="E2" s="272"/>
      <c r="F2" s="272"/>
      <c r="G2" s="272"/>
      <c r="H2" s="272"/>
      <c r="I2" s="272"/>
      <c r="J2" s="272"/>
      <c r="K2" s="272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67.5" customHeight="1" x14ac:dyDescent="0.2">
      <c r="A4" s="273"/>
      <c r="B4" s="162" t="s">
        <v>71</v>
      </c>
      <c r="C4" s="277" t="s">
        <v>23</v>
      </c>
      <c r="D4" s="277"/>
      <c r="E4" s="277"/>
      <c r="F4" s="277" t="s">
        <v>24</v>
      </c>
      <c r="G4" s="277"/>
      <c r="H4" s="277"/>
      <c r="I4" s="277" t="s">
        <v>15</v>
      </c>
      <c r="J4" s="277"/>
      <c r="K4" s="277"/>
      <c r="L4" s="277" t="s">
        <v>21</v>
      </c>
      <c r="M4" s="277"/>
      <c r="N4" s="277"/>
      <c r="O4" s="277" t="s">
        <v>10</v>
      </c>
      <c r="P4" s="277"/>
      <c r="Q4" s="277"/>
      <c r="R4" s="173" t="s">
        <v>73</v>
      </c>
      <c r="S4" s="277" t="s">
        <v>17</v>
      </c>
      <c r="T4" s="277"/>
      <c r="U4" s="277"/>
      <c r="V4" s="275" t="s">
        <v>16</v>
      </c>
      <c r="W4" s="275"/>
      <c r="X4" s="275"/>
      <c r="Y4" s="77"/>
      <c r="Z4" s="78"/>
      <c r="AA4" s="78"/>
      <c r="AB4" s="78"/>
    </row>
    <row r="5" spans="1:28" s="80" customFormat="1" ht="25.15" customHeight="1" x14ac:dyDescent="0.2">
      <c r="A5" s="274"/>
      <c r="B5" s="177" t="s">
        <v>70</v>
      </c>
      <c r="C5" s="177" t="s">
        <v>65</v>
      </c>
      <c r="D5" s="177" t="s">
        <v>70</v>
      </c>
      <c r="E5" s="187" t="s">
        <v>2</v>
      </c>
      <c r="F5" s="177" t="s">
        <v>65</v>
      </c>
      <c r="G5" s="177" t="s">
        <v>70</v>
      </c>
      <c r="H5" s="187" t="s">
        <v>2</v>
      </c>
      <c r="I5" s="177" t="s">
        <v>65</v>
      </c>
      <c r="J5" s="177" t="s">
        <v>70</v>
      </c>
      <c r="K5" s="187" t="s">
        <v>2</v>
      </c>
      <c r="L5" s="177" t="s">
        <v>65</v>
      </c>
      <c r="M5" s="177" t="s">
        <v>70</v>
      </c>
      <c r="N5" s="187" t="s">
        <v>2</v>
      </c>
      <c r="O5" s="177" t="s">
        <v>65</v>
      </c>
      <c r="P5" s="177" t="s">
        <v>70</v>
      </c>
      <c r="Q5" s="187" t="s">
        <v>2</v>
      </c>
      <c r="R5" s="186" t="s">
        <v>70</v>
      </c>
      <c r="S5" s="177" t="s">
        <v>65</v>
      </c>
      <c r="T5" s="177" t="s">
        <v>70</v>
      </c>
      <c r="U5" s="187" t="s">
        <v>2</v>
      </c>
      <c r="V5" s="177" t="s">
        <v>65</v>
      </c>
      <c r="W5" s="177" t="s">
        <v>70</v>
      </c>
      <c r="X5" s="187" t="s">
        <v>2</v>
      </c>
      <c r="Y5" s="94"/>
      <c r="Z5" s="95"/>
      <c r="AA5" s="95"/>
      <c r="AB5" s="95"/>
    </row>
    <row r="6" spans="1:28" s="79" customFormat="1" ht="12.75" customHeight="1" x14ac:dyDescent="0.2">
      <c r="A6" s="81" t="s">
        <v>3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  <c r="Y6" s="83"/>
      <c r="Z6" s="84"/>
      <c r="AA6" s="84"/>
      <c r="AB6" s="84"/>
    </row>
    <row r="7" spans="1:28" s="160" customFormat="1" ht="22.5" customHeight="1" x14ac:dyDescent="0.25">
      <c r="A7" s="124" t="s">
        <v>43</v>
      </c>
      <c r="B7" s="152">
        <f>SUM(B8:B24)</f>
        <v>14274</v>
      </c>
      <c r="C7" s="152">
        <f t="shared" ref="C7:D7" si="0">SUM(C8:C24)</f>
        <v>15738</v>
      </c>
      <c r="D7" s="152">
        <f t="shared" si="0"/>
        <v>11789</v>
      </c>
      <c r="E7" s="153">
        <f t="shared" ref="E7:E24" si="1">D7/C7*100</f>
        <v>74.907866310840006</v>
      </c>
      <c r="F7" s="152">
        <f t="shared" ref="F7:G7" si="2">SUM(F8:F24)</f>
        <v>7542</v>
      </c>
      <c r="G7" s="152">
        <f t="shared" si="2"/>
        <v>5550</v>
      </c>
      <c r="H7" s="153">
        <f t="shared" ref="H7:H24" si="3">G7/F7*100</f>
        <v>73.587907716785992</v>
      </c>
      <c r="I7" s="152">
        <f t="shared" ref="I7:J7" si="4">SUM(I8:I24)</f>
        <v>1993</v>
      </c>
      <c r="J7" s="152">
        <f t="shared" si="4"/>
        <v>1239</v>
      </c>
      <c r="K7" s="153">
        <f t="shared" ref="K7:K24" si="5">J7/I7*100</f>
        <v>62.167586552935269</v>
      </c>
      <c r="L7" s="152">
        <f t="shared" ref="L7:M7" si="6">SUM(L8:L24)</f>
        <v>290</v>
      </c>
      <c r="M7" s="152">
        <f t="shared" si="6"/>
        <v>169</v>
      </c>
      <c r="N7" s="153">
        <f t="shared" ref="N7:N24" si="7">M7/L7*100</f>
        <v>58.275862068965523</v>
      </c>
      <c r="O7" s="152">
        <f t="shared" ref="O7:P7" si="8">SUM(O8:O24)</f>
        <v>15097</v>
      </c>
      <c r="P7" s="152">
        <f t="shared" si="8"/>
        <v>11206</v>
      </c>
      <c r="Q7" s="153">
        <f t="shared" ref="Q7:Q24" si="9">P7/O7*100</f>
        <v>74.226667549844336</v>
      </c>
      <c r="R7" s="152">
        <f t="shared" ref="R7" si="10">SUM(R8:R24)</f>
        <v>2397</v>
      </c>
      <c r="S7" s="152">
        <f t="shared" ref="S7:T7" si="11">SUM(S8:S24)</f>
        <v>3630</v>
      </c>
      <c r="T7" s="152">
        <f t="shared" si="11"/>
        <v>2194</v>
      </c>
      <c r="U7" s="153">
        <f t="shared" ref="U7:U24" si="12">T7/S7*100</f>
        <v>60.440771349862253</v>
      </c>
      <c r="V7" s="152">
        <f t="shared" ref="V7:W7" si="13">SUM(V8:V24)</f>
        <v>3250</v>
      </c>
      <c r="W7" s="152">
        <f t="shared" si="13"/>
        <v>1223</v>
      </c>
      <c r="X7" s="153">
        <f t="shared" ref="X7:X24" si="14">W7/V7*100</f>
        <v>37.630769230769232</v>
      </c>
      <c r="Y7" s="158"/>
      <c r="Z7" s="159"/>
      <c r="AA7" s="159"/>
      <c r="AB7" s="159"/>
    </row>
    <row r="8" spans="1:28" s="87" customFormat="1" ht="16.149999999999999" customHeight="1" x14ac:dyDescent="0.25">
      <c r="A8" s="125" t="s">
        <v>44</v>
      </c>
      <c r="B8" s="222">
        <v>290</v>
      </c>
      <c r="C8" s="141">
        <v>366</v>
      </c>
      <c r="D8" s="141">
        <v>269</v>
      </c>
      <c r="E8" s="153">
        <f t="shared" si="1"/>
        <v>73.497267759562845</v>
      </c>
      <c r="F8" s="204">
        <v>172</v>
      </c>
      <c r="G8" s="223">
        <v>126</v>
      </c>
      <c r="H8" s="153">
        <f t="shared" si="3"/>
        <v>73.255813953488371</v>
      </c>
      <c r="I8" s="141">
        <v>40</v>
      </c>
      <c r="J8" s="141">
        <v>44</v>
      </c>
      <c r="K8" s="153">
        <f t="shared" si="5"/>
        <v>110.00000000000001</v>
      </c>
      <c r="L8" s="141">
        <v>5</v>
      </c>
      <c r="M8" s="141">
        <v>14</v>
      </c>
      <c r="N8" s="153">
        <f t="shared" si="7"/>
        <v>280</v>
      </c>
      <c r="O8" s="205">
        <v>351</v>
      </c>
      <c r="P8" s="224">
        <v>261</v>
      </c>
      <c r="Q8" s="153">
        <f t="shared" si="9"/>
        <v>74.358974358974365</v>
      </c>
      <c r="R8" s="225">
        <v>58</v>
      </c>
      <c r="S8" s="145">
        <v>84</v>
      </c>
      <c r="T8" s="214">
        <v>57</v>
      </c>
      <c r="U8" s="153">
        <f t="shared" si="12"/>
        <v>67.857142857142861</v>
      </c>
      <c r="V8" s="203">
        <v>75</v>
      </c>
      <c r="W8" s="214">
        <v>28</v>
      </c>
      <c r="X8" s="153">
        <f t="shared" si="14"/>
        <v>37.333333333333336</v>
      </c>
      <c r="Y8" s="85"/>
      <c r="Z8" s="86"/>
      <c r="AA8" s="86"/>
      <c r="AB8" s="86"/>
    </row>
    <row r="9" spans="1:28" s="87" customFormat="1" ht="16.149999999999999" customHeight="1" x14ac:dyDescent="0.25">
      <c r="A9" s="125" t="s">
        <v>45</v>
      </c>
      <c r="B9" s="222">
        <v>4833</v>
      </c>
      <c r="C9" s="141">
        <v>5539</v>
      </c>
      <c r="D9" s="141">
        <v>3968</v>
      </c>
      <c r="E9" s="153">
        <f t="shared" si="1"/>
        <v>71.637479689474631</v>
      </c>
      <c r="F9" s="204">
        <v>1824</v>
      </c>
      <c r="G9" s="223">
        <v>1158</v>
      </c>
      <c r="H9" s="153">
        <f t="shared" si="3"/>
        <v>63.48684210526315</v>
      </c>
      <c r="I9" s="141">
        <v>467</v>
      </c>
      <c r="J9" s="141">
        <v>215</v>
      </c>
      <c r="K9" s="153">
        <f t="shared" si="5"/>
        <v>46.038543897216272</v>
      </c>
      <c r="L9" s="141">
        <v>99</v>
      </c>
      <c r="M9" s="141">
        <v>87</v>
      </c>
      <c r="N9" s="153">
        <f t="shared" si="7"/>
        <v>87.878787878787875</v>
      </c>
      <c r="O9" s="205">
        <v>5237</v>
      </c>
      <c r="P9" s="224">
        <v>3628</v>
      </c>
      <c r="Q9" s="153">
        <f t="shared" si="9"/>
        <v>69.276303227038383</v>
      </c>
      <c r="R9" s="225">
        <v>743</v>
      </c>
      <c r="S9" s="145">
        <v>1389</v>
      </c>
      <c r="T9" s="214">
        <v>683</v>
      </c>
      <c r="U9" s="153">
        <f t="shared" si="12"/>
        <v>49.172066234701219</v>
      </c>
      <c r="V9" s="203">
        <v>1201</v>
      </c>
      <c r="W9" s="214">
        <v>360</v>
      </c>
      <c r="X9" s="153">
        <f t="shared" si="14"/>
        <v>29.975020815986682</v>
      </c>
      <c r="Y9" s="85"/>
      <c r="Z9" s="86"/>
      <c r="AA9" s="86"/>
      <c r="AB9" s="86"/>
    </row>
    <row r="10" spans="1:28" s="87" customFormat="1" ht="16.149999999999999" customHeight="1" x14ac:dyDescent="0.25">
      <c r="A10" s="125" t="s">
        <v>46</v>
      </c>
      <c r="B10" s="222">
        <v>519</v>
      </c>
      <c r="C10" s="141">
        <v>457</v>
      </c>
      <c r="D10" s="141">
        <v>413</v>
      </c>
      <c r="E10" s="153">
        <f t="shared" si="1"/>
        <v>90.371991247264774</v>
      </c>
      <c r="F10" s="204">
        <v>245</v>
      </c>
      <c r="G10" s="223">
        <v>185</v>
      </c>
      <c r="H10" s="153">
        <f t="shared" si="3"/>
        <v>75.510204081632651</v>
      </c>
      <c r="I10" s="141">
        <v>86</v>
      </c>
      <c r="J10" s="141">
        <v>53</v>
      </c>
      <c r="K10" s="153">
        <f t="shared" si="5"/>
        <v>61.627906976744185</v>
      </c>
      <c r="L10" s="141">
        <v>8</v>
      </c>
      <c r="M10" s="141">
        <v>0</v>
      </c>
      <c r="N10" s="153">
        <f t="shared" si="7"/>
        <v>0</v>
      </c>
      <c r="O10" s="205">
        <v>419</v>
      </c>
      <c r="P10" s="224">
        <v>393</v>
      </c>
      <c r="Q10" s="153">
        <f t="shared" si="9"/>
        <v>93.794749403341299</v>
      </c>
      <c r="R10" s="225">
        <v>51</v>
      </c>
      <c r="S10" s="145">
        <v>78</v>
      </c>
      <c r="T10" s="214">
        <v>46</v>
      </c>
      <c r="U10" s="153">
        <f t="shared" si="12"/>
        <v>58.974358974358978</v>
      </c>
      <c r="V10" s="203">
        <v>73</v>
      </c>
      <c r="W10" s="214">
        <v>39</v>
      </c>
      <c r="X10" s="153">
        <f t="shared" si="14"/>
        <v>53.424657534246577</v>
      </c>
      <c r="Y10" s="85"/>
      <c r="Z10" s="86"/>
      <c r="AA10" s="86"/>
      <c r="AB10" s="86"/>
    </row>
    <row r="11" spans="1:28" s="87" customFormat="1" ht="16.149999999999999" customHeight="1" x14ac:dyDescent="0.25">
      <c r="A11" s="125" t="s">
        <v>47</v>
      </c>
      <c r="B11" s="222">
        <v>400</v>
      </c>
      <c r="C11" s="141">
        <v>329</v>
      </c>
      <c r="D11" s="141">
        <v>306</v>
      </c>
      <c r="E11" s="153">
        <f t="shared" si="1"/>
        <v>93.00911854103343</v>
      </c>
      <c r="F11" s="204">
        <v>160</v>
      </c>
      <c r="G11" s="223">
        <v>146</v>
      </c>
      <c r="H11" s="153">
        <f t="shared" si="3"/>
        <v>91.25</v>
      </c>
      <c r="I11" s="141">
        <v>36</v>
      </c>
      <c r="J11" s="141">
        <v>34</v>
      </c>
      <c r="K11" s="153">
        <f t="shared" si="5"/>
        <v>94.444444444444443</v>
      </c>
      <c r="L11" s="141">
        <v>1</v>
      </c>
      <c r="M11" s="141">
        <v>0</v>
      </c>
      <c r="N11" s="153">
        <f t="shared" si="7"/>
        <v>0</v>
      </c>
      <c r="O11" s="205">
        <v>312</v>
      </c>
      <c r="P11" s="224">
        <v>296</v>
      </c>
      <c r="Q11" s="153">
        <f t="shared" si="9"/>
        <v>94.871794871794862</v>
      </c>
      <c r="R11" s="225">
        <v>75</v>
      </c>
      <c r="S11" s="145">
        <v>91</v>
      </c>
      <c r="T11" s="214">
        <v>68</v>
      </c>
      <c r="U11" s="153">
        <f t="shared" si="12"/>
        <v>74.72527472527473</v>
      </c>
      <c r="V11" s="203">
        <v>79</v>
      </c>
      <c r="W11" s="214">
        <v>38</v>
      </c>
      <c r="X11" s="153">
        <f t="shared" si="14"/>
        <v>48.101265822784811</v>
      </c>
      <c r="Y11" s="85"/>
      <c r="Z11" s="86"/>
      <c r="AA11" s="86"/>
      <c r="AB11" s="86"/>
    </row>
    <row r="12" spans="1:28" s="87" customFormat="1" ht="16.149999999999999" customHeight="1" x14ac:dyDescent="0.25">
      <c r="A12" s="125" t="s">
        <v>48</v>
      </c>
      <c r="B12" s="222">
        <v>273</v>
      </c>
      <c r="C12" s="141">
        <v>312</v>
      </c>
      <c r="D12" s="141">
        <v>232</v>
      </c>
      <c r="E12" s="153">
        <f t="shared" si="1"/>
        <v>74.358974358974365</v>
      </c>
      <c r="F12" s="204">
        <v>295</v>
      </c>
      <c r="G12" s="223">
        <v>194</v>
      </c>
      <c r="H12" s="153">
        <f t="shared" si="3"/>
        <v>65.762711864406782</v>
      </c>
      <c r="I12" s="141">
        <v>71</v>
      </c>
      <c r="J12" s="141">
        <v>60</v>
      </c>
      <c r="K12" s="153">
        <f t="shared" si="5"/>
        <v>84.507042253521121</v>
      </c>
      <c r="L12" s="141">
        <v>0</v>
      </c>
      <c r="M12" s="141">
        <v>0</v>
      </c>
      <c r="N12" s="153" t="s">
        <v>69</v>
      </c>
      <c r="O12" s="205">
        <v>301</v>
      </c>
      <c r="P12" s="224">
        <v>214</v>
      </c>
      <c r="Q12" s="153">
        <f t="shared" si="9"/>
        <v>71.096345514950173</v>
      </c>
      <c r="R12" s="225">
        <v>65</v>
      </c>
      <c r="S12" s="145">
        <v>74</v>
      </c>
      <c r="T12" s="214">
        <v>61</v>
      </c>
      <c r="U12" s="153">
        <f t="shared" si="12"/>
        <v>82.432432432432435</v>
      </c>
      <c r="V12" s="203">
        <v>72</v>
      </c>
      <c r="W12" s="214">
        <v>41</v>
      </c>
      <c r="X12" s="153">
        <f t="shared" si="14"/>
        <v>56.944444444444443</v>
      </c>
      <c r="Y12" s="85"/>
      <c r="Z12" s="86"/>
      <c r="AA12" s="86"/>
      <c r="AB12" s="86"/>
    </row>
    <row r="13" spans="1:28" s="87" customFormat="1" ht="16.149999999999999" customHeight="1" x14ac:dyDescent="0.25">
      <c r="A13" s="125" t="s">
        <v>49</v>
      </c>
      <c r="B13" s="222">
        <v>545</v>
      </c>
      <c r="C13" s="141">
        <v>724</v>
      </c>
      <c r="D13" s="141">
        <v>479</v>
      </c>
      <c r="E13" s="153">
        <f t="shared" si="1"/>
        <v>66.160220994475139</v>
      </c>
      <c r="F13" s="204">
        <v>353</v>
      </c>
      <c r="G13" s="223">
        <v>277</v>
      </c>
      <c r="H13" s="153">
        <f t="shared" si="3"/>
        <v>78.47025495750708</v>
      </c>
      <c r="I13" s="141">
        <v>77</v>
      </c>
      <c r="J13" s="141">
        <v>39</v>
      </c>
      <c r="K13" s="153">
        <f t="shared" si="5"/>
        <v>50.649350649350644</v>
      </c>
      <c r="L13" s="141">
        <v>0</v>
      </c>
      <c r="M13" s="141">
        <v>1</v>
      </c>
      <c r="N13" s="153" t="s">
        <v>69</v>
      </c>
      <c r="O13" s="205">
        <v>685</v>
      </c>
      <c r="P13" s="224">
        <v>464</v>
      </c>
      <c r="Q13" s="153">
        <f t="shared" si="9"/>
        <v>67.737226277372258</v>
      </c>
      <c r="R13" s="225">
        <v>91</v>
      </c>
      <c r="S13" s="145">
        <v>147</v>
      </c>
      <c r="T13" s="214">
        <v>84</v>
      </c>
      <c r="U13" s="153">
        <f t="shared" si="12"/>
        <v>57.142857142857139</v>
      </c>
      <c r="V13" s="203">
        <v>130</v>
      </c>
      <c r="W13" s="214">
        <v>51</v>
      </c>
      <c r="X13" s="153">
        <f t="shared" si="14"/>
        <v>39.230769230769234</v>
      </c>
      <c r="Y13" s="85"/>
      <c r="Z13" s="86"/>
      <c r="AA13" s="86"/>
      <c r="AB13" s="86"/>
    </row>
    <row r="14" spans="1:28" s="87" customFormat="1" ht="16.149999999999999" customHeight="1" x14ac:dyDescent="0.25">
      <c r="A14" s="125" t="s">
        <v>50</v>
      </c>
      <c r="B14" s="222">
        <v>317</v>
      </c>
      <c r="C14" s="141">
        <v>381</v>
      </c>
      <c r="D14" s="141">
        <v>249</v>
      </c>
      <c r="E14" s="153">
        <f t="shared" si="1"/>
        <v>65.354330708661408</v>
      </c>
      <c r="F14" s="204">
        <v>165</v>
      </c>
      <c r="G14" s="223">
        <v>99</v>
      </c>
      <c r="H14" s="153">
        <f t="shared" si="3"/>
        <v>60</v>
      </c>
      <c r="I14" s="141">
        <v>29</v>
      </c>
      <c r="J14" s="141">
        <v>9</v>
      </c>
      <c r="K14" s="153">
        <f t="shared" si="5"/>
        <v>31.03448275862069</v>
      </c>
      <c r="L14" s="141">
        <v>0</v>
      </c>
      <c r="M14" s="141">
        <v>3</v>
      </c>
      <c r="N14" s="153" t="s">
        <v>69</v>
      </c>
      <c r="O14" s="205">
        <v>365</v>
      </c>
      <c r="P14" s="224">
        <v>237</v>
      </c>
      <c r="Q14" s="153">
        <f t="shared" si="9"/>
        <v>64.93150684931507</v>
      </c>
      <c r="R14" s="225">
        <v>85</v>
      </c>
      <c r="S14" s="145">
        <v>96</v>
      </c>
      <c r="T14" s="214">
        <v>76</v>
      </c>
      <c r="U14" s="153">
        <f t="shared" si="12"/>
        <v>79.166666666666657</v>
      </c>
      <c r="V14" s="203">
        <v>80</v>
      </c>
      <c r="W14" s="214">
        <v>39</v>
      </c>
      <c r="X14" s="153">
        <f t="shared" si="14"/>
        <v>48.75</v>
      </c>
      <c r="Y14" s="85"/>
      <c r="Z14" s="86"/>
      <c r="AA14" s="86"/>
      <c r="AB14" s="86"/>
    </row>
    <row r="15" spans="1:28" s="87" customFormat="1" ht="16.149999999999999" customHeight="1" x14ac:dyDescent="0.25">
      <c r="A15" s="125" t="s">
        <v>51</v>
      </c>
      <c r="B15" s="222">
        <v>719</v>
      </c>
      <c r="C15" s="141">
        <v>812</v>
      </c>
      <c r="D15" s="141">
        <v>588</v>
      </c>
      <c r="E15" s="153">
        <f t="shared" si="1"/>
        <v>72.41379310344827</v>
      </c>
      <c r="F15" s="204">
        <v>545</v>
      </c>
      <c r="G15" s="223">
        <v>405</v>
      </c>
      <c r="H15" s="153">
        <f t="shared" si="3"/>
        <v>74.311926605504581</v>
      </c>
      <c r="I15" s="141">
        <v>128</v>
      </c>
      <c r="J15" s="141">
        <v>103</v>
      </c>
      <c r="K15" s="153">
        <f t="shared" si="5"/>
        <v>80.46875</v>
      </c>
      <c r="L15" s="141">
        <v>43</v>
      </c>
      <c r="M15" s="141">
        <v>6</v>
      </c>
      <c r="N15" s="153">
        <f t="shared" si="7"/>
        <v>13.953488372093023</v>
      </c>
      <c r="O15" s="205">
        <v>788</v>
      </c>
      <c r="P15" s="224">
        <v>568</v>
      </c>
      <c r="Q15" s="153">
        <f t="shared" si="9"/>
        <v>72.081218274111677</v>
      </c>
      <c r="R15" s="225">
        <v>94</v>
      </c>
      <c r="S15" s="145">
        <v>128</v>
      </c>
      <c r="T15" s="214">
        <v>86</v>
      </c>
      <c r="U15" s="153">
        <f t="shared" si="12"/>
        <v>67.1875</v>
      </c>
      <c r="V15" s="203">
        <v>122</v>
      </c>
      <c r="W15" s="214">
        <v>63</v>
      </c>
      <c r="X15" s="153">
        <f t="shared" si="14"/>
        <v>51.639344262295083</v>
      </c>
      <c r="Y15" s="85"/>
      <c r="Z15" s="86"/>
      <c r="AA15" s="86"/>
      <c r="AB15" s="86"/>
    </row>
    <row r="16" spans="1:28" s="87" customFormat="1" ht="16.149999999999999" customHeight="1" x14ac:dyDescent="0.25">
      <c r="A16" s="125" t="s">
        <v>52</v>
      </c>
      <c r="B16" s="222">
        <v>344</v>
      </c>
      <c r="C16" s="141">
        <v>362</v>
      </c>
      <c r="D16" s="141">
        <v>277</v>
      </c>
      <c r="E16" s="153">
        <f t="shared" si="1"/>
        <v>76.519337016574582</v>
      </c>
      <c r="F16" s="204">
        <v>187</v>
      </c>
      <c r="G16" s="223">
        <v>161</v>
      </c>
      <c r="H16" s="153">
        <f t="shared" si="3"/>
        <v>86.096256684491976</v>
      </c>
      <c r="I16" s="141">
        <v>60</v>
      </c>
      <c r="J16" s="141">
        <v>35</v>
      </c>
      <c r="K16" s="153">
        <f t="shared" si="5"/>
        <v>58.333333333333336</v>
      </c>
      <c r="L16" s="141">
        <v>0</v>
      </c>
      <c r="M16" s="141">
        <v>0</v>
      </c>
      <c r="N16" s="153" t="s">
        <v>69</v>
      </c>
      <c r="O16" s="205">
        <v>343</v>
      </c>
      <c r="P16" s="224">
        <v>264</v>
      </c>
      <c r="Q16" s="153">
        <f t="shared" si="9"/>
        <v>76.967930029154516</v>
      </c>
      <c r="R16" s="225">
        <v>52</v>
      </c>
      <c r="S16" s="145">
        <v>87</v>
      </c>
      <c r="T16" s="214">
        <v>46</v>
      </c>
      <c r="U16" s="153">
        <f t="shared" si="12"/>
        <v>52.873563218390807</v>
      </c>
      <c r="V16" s="203">
        <v>80</v>
      </c>
      <c r="W16" s="214">
        <v>21</v>
      </c>
      <c r="X16" s="153">
        <f t="shared" si="14"/>
        <v>26.25</v>
      </c>
      <c r="Y16" s="85"/>
      <c r="Z16" s="86"/>
      <c r="AA16" s="86"/>
      <c r="AB16" s="86"/>
    </row>
    <row r="17" spans="1:28" s="87" customFormat="1" ht="16.149999999999999" customHeight="1" x14ac:dyDescent="0.25">
      <c r="A17" s="125" t="s">
        <v>53</v>
      </c>
      <c r="B17" s="222">
        <v>703</v>
      </c>
      <c r="C17" s="141">
        <v>736</v>
      </c>
      <c r="D17" s="141">
        <v>576</v>
      </c>
      <c r="E17" s="153">
        <f t="shared" si="1"/>
        <v>78.260869565217391</v>
      </c>
      <c r="F17" s="204">
        <v>453</v>
      </c>
      <c r="G17" s="223">
        <v>373</v>
      </c>
      <c r="H17" s="153">
        <f t="shared" si="3"/>
        <v>82.33995584988962</v>
      </c>
      <c r="I17" s="141">
        <v>137</v>
      </c>
      <c r="J17" s="141">
        <v>91</v>
      </c>
      <c r="K17" s="153">
        <f t="shared" si="5"/>
        <v>66.423357664233578</v>
      </c>
      <c r="L17" s="141">
        <v>1</v>
      </c>
      <c r="M17" s="141">
        <v>0</v>
      </c>
      <c r="N17" s="153">
        <f t="shared" si="7"/>
        <v>0</v>
      </c>
      <c r="O17" s="205">
        <v>726</v>
      </c>
      <c r="P17" s="224">
        <v>566</v>
      </c>
      <c r="Q17" s="153">
        <f t="shared" si="9"/>
        <v>77.96143250688705</v>
      </c>
      <c r="R17" s="225">
        <v>124</v>
      </c>
      <c r="S17" s="145">
        <v>175</v>
      </c>
      <c r="T17" s="214">
        <v>109</v>
      </c>
      <c r="U17" s="153">
        <f t="shared" si="12"/>
        <v>62.285714285714292</v>
      </c>
      <c r="V17" s="203">
        <v>162</v>
      </c>
      <c r="W17" s="214">
        <v>58</v>
      </c>
      <c r="X17" s="153">
        <f t="shared" si="14"/>
        <v>35.802469135802468</v>
      </c>
      <c r="Y17" s="85"/>
      <c r="Z17" s="86"/>
      <c r="AA17" s="86"/>
      <c r="AB17" s="86"/>
    </row>
    <row r="18" spans="1:28" s="87" customFormat="1" ht="16.149999999999999" customHeight="1" x14ac:dyDescent="0.25">
      <c r="A18" s="125" t="s">
        <v>54</v>
      </c>
      <c r="B18" s="222">
        <v>356</v>
      </c>
      <c r="C18" s="141">
        <v>365</v>
      </c>
      <c r="D18" s="141">
        <v>280</v>
      </c>
      <c r="E18" s="153">
        <f t="shared" si="1"/>
        <v>76.712328767123282</v>
      </c>
      <c r="F18" s="204">
        <v>213</v>
      </c>
      <c r="G18" s="223">
        <v>150</v>
      </c>
      <c r="H18" s="153">
        <f t="shared" si="3"/>
        <v>70.422535211267601</v>
      </c>
      <c r="I18" s="141">
        <v>49</v>
      </c>
      <c r="J18" s="141">
        <v>29</v>
      </c>
      <c r="K18" s="153">
        <f t="shared" si="5"/>
        <v>59.183673469387756</v>
      </c>
      <c r="L18" s="141">
        <v>30</v>
      </c>
      <c r="M18" s="141">
        <v>8</v>
      </c>
      <c r="N18" s="153">
        <f t="shared" si="7"/>
        <v>26.666666666666668</v>
      </c>
      <c r="O18" s="205">
        <v>362</v>
      </c>
      <c r="P18" s="224">
        <v>275</v>
      </c>
      <c r="Q18" s="153">
        <f t="shared" si="9"/>
        <v>75.966850828729278</v>
      </c>
      <c r="R18" s="225">
        <v>47</v>
      </c>
      <c r="S18" s="145">
        <v>74</v>
      </c>
      <c r="T18" s="214">
        <v>44</v>
      </c>
      <c r="U18" s="153">
        <f t="shared" si="12"/>
        <v>59.45945945945946</v>
      </c>
      <c r="V18" s="203">
        <v>70</v>
      </c>
      <c r="W18" s="214">
        <v>33</v>
      </c>
      <c r="X18" s="153">
        <f t="shared" si="14"/>
        <v>47.142857142857139</v>
      </c>
      <c r="Y18" s="85"/>
      <c r="Z18" s="86"/>
      <c r="AA18" s="86"/>
      <c r="AB18" s="86"/>
    </row>
    <row r="19" spans="1:28" s="87" customFormat="1" ht="16.149999999999999" customHeight="1" x14ac:dyDescent="0.25">
      <c r="A19" s="125" t="s">
        <v>55</v>
      </c>
      <c r="B19" s="222">
        <v>680</v>
      </c>
      <c r="C19" s="141">
        <v>546</v>
      </c>
      <c r="D19" s="141">
        <v>465</v>
      </c>
      <c r="E19" s="153">
        <f t="shared" si="1"/>
        <v>85.164835164835168</v>
      </c>
      <c r="F19" s="204">
        <v>418</v>
      </c>
      <c r="G19" s="223">
        <v>387</v>
      </c>
      <c r="H19" s="153">
        <f t="shared" si="3"/>
        <v>92.58373205741627</v>
      </c>
      <c r="I19" s="141">
        <v>97</v>
      </c>
      <c r="J19" s="141">
        <v>55</v>
      </c>
      <c r="K19" s="153">
        <f t="shared" si="5"/>
        <v>56.701030927835049</v>
      </c>
      <c r="L19" s="141">
        <v>8</v>
      </c>
      <c r="M19" s="141">
        <v>9</v>
      </c>
      <c r="N19" s="153">
        <f t="shared" si="7"/>
        <v>112.5</v>
      </c>
      <c r="O19" s="205">
        <v>541</v>
      </c>
      <c r="P19" s="224">
        <v>455</v>
      </c>
      <c r="Q19" s="153">
        <f t="shared" si="9"/>
        <v>84.103512014787427</v>
      </c>
      <c r="R19" s="225">
        <v>125</v>
      </c>
      <c r="S19" s="145">
        <v>99</v>
      </c>
      <c r="T19" s="214">
        <v>93</v>
      </c>
      <c r="U19" s="153">
        <f t="shared" si="12"/>
        <v>93.939393939393938</v>
      </c>
      <c r="V19" s="203">
        <v>90</v>
      </c>
      <c r="W19" s="214">
        <v>48</v>
      </c>
      <c r="X19" s="153">
        <f t="shared" si="14"/>
        <v>53.333333333333336</v>
      </c>
      <c r="Y19" s="85"/>
      <c r="Z19" s="86"/>
      <c r="AA19" s="86"/>
      <c r="AB19" s="86"/>
    </row>
    <row r="20" spans="1:28" s="87" customFormat="1" ht="16.149999999999999" customHeight="1" x14ac:dyDescent="0.25">
      <c r="A20" s="125" t="s">
        <v>56</v>
      </c>
      <c r="B20" s="222">
        <v>258</v>
      </c>
      <c r="C20" s="141">
        <v>365</v>
      </c>
      <c r="D20" s="141">
        <v>226</v>
      </c>
      <c r="E20" s="153">
        <f t="shared" si="1"/>
        <v>61.917808219178085</v>
      </c>
      <c r="F20" s="204">
        <v>238</v>
      </c>
      <c r="G20" s="223">
        <v>131</v>
      </c>
      <c r="H20" s="153">
        <f t="shared" si="3"/>
        <v>55.042016806722692</v>
      </c>
      <c r="I20" s="141">
        <v>43</v>
      </c>
      <c r="J20" s="141">
        <v>20</v>
      </c>
      <c r="K20" s="153">
        <f t="shared" si="5"/>
        <v>46.511627906976742</v>
      </c>
      <c r="L20" s="141">
        <v>7</v>
      </c>
      <c r="M20" s="141">
        <v>0</v>
      </c>
      <c r="N20" s="153">
        <f t="shared" si="7"/>
        <v>0</v>
      </c>
      <c r="O20" s="205">
        <v>357</v>
      </c>
      <c r="P20" s="224">
        <v>222</v>
      </c>
      <c r="Q20" s="153">
        <f t="shared" si="9"/>
        <v>62.184873949579831</v>
      </c>
      <c r="R20" s="225">
        <v>82</v>
      </c>
      <c r="S20" s="145">
        <v>81</v>
      </c>
      <c r="T20" s="214">
        <v>75</v>
      </c>
      <c r="U20" s="153">
        <f t="shared" si="12"/>
        <v>92.592592592592595</v>
      </c>
      <c r="V20" s="203">
        <v>72</v>
      </c>
      <c r="W20" s="214">
        <v>37</v>
      </c>
      <c r="X20" s="153">
        <f t="shared" si="14"/>
        <v>51.388888888888886</v>
      </c>
      <c r="Y20" s="96"/>
      <c r="Z20" s="96"/>
      <c r="AA20" s="96"/>
      <c r="AB20" s="96"/>
    </row>
    <row r="21" spans="1:28" s="87" customFormat="1" ht="16.149999999999999" customHeight="1" x14ac:dyDescent="0.25">
      <c r="A21" s="125" t="s">
        <v>57</v>
      </c>
      <c r="B21" s="222">
        <v>112</v>
      </c>
      <c r="C21" s="141">
        <v>85</v>
      </c>
      <c r="D21" s="141">
        <v>92</v>
      </c>
      <c r="E21" s="153">
        <f t="shared" si="1"/>
        <v>108.23529411764706</v>
      </c>
      <c r="F21" s="204">
        <v>151</v>
      </c>
      <c r="G21" s="223">
        <v>89</v>
      </c>
      <c r="H21" s="153">
        <f t="shared" si="3"/>
        <v>58.940397350993379</v>
      </c>
      <c r="I21" s="141">
        <v>22</v>
      </c>
      <c r="J21" s="141">
        <v>17</v>
      </c>
      <c r="K21" s="153">
        <f t="shared" si="5"/>
        <v>77.272727272727266</v>
      </c>
      <c r="L21" s="141">
        <v>1</v>
      </c>
      <c r="M21" s="141">
        <v>0</v>
      </c>
      <c r="N21" s="153">
        <f t="shared" si="7"/>
        <v>0</v>
      </c>
      <c r="O21" s="205">
        <v>85</v>
      </c>
      <c r="P21" s="224">
        <v>92</v>
      </c>
      <c r="Q21" s="153">
        <f t="shared" si="9"/>
        <v>108.23529411764706</v>
      </c>
      <c r="R21" s="225">
        <v>26</v>
      </c>
      <c r="S21" s="145">
        <v>24</v>
      </c>
      <c r="T21" s="214">
        <v>25</v>
      </c>
      <c r="U21" s="153">
        <f t="shared" si="12"/>
        <v>104.16666666666667</v>
      </c>
      <c r="V21" s="203">
        <v>23</v>
      </c>
      <c r="W21" s="214">
        <v>11</v>
      </c>
      <c r="X21" s="153">
        <f t="shared" si="14"/>
        <v>47.826086956521742</v>
      </c>
      <c r="Y21" s="85"/>
      <c r="Z21" s="86"/>
      <c r="AA21" s="86"/>
      <c r="AB21" s="86"/>
    </row>
    <row r="22" spans="1:28" s="87" customFormat="1" ht="16.149999999999999" customHeight="1" x14ac:dyDescent="0.25">
      <c r="A22" s="125" t="s">
        <v>58</v>
      </c>
      <c r="B22" s="222">
        <v>263</v>
      </c>
      <c r="C22" s="141">
        <v>320</v>
      </c>
      <c r="D22" s="141">
        <v>228</v>
      </c>
      <c r="E22" s="153">
        <f t="shared" si="1"/>
        <v>71.25</v>
      </c>
      <c r="F22" s="204">
        <v>123</v>
      </c>
      <c r="G22" s="223">
        <v>104</v>
      </c>
      <c r="H22" s="153">
        <f t="shared" si="3"/>
        <v>84.552845528455293</v>
      </c>
      <c r="I22" s="141">
        <v>35</v>
      </c>
      <c r="J22" s="141">
        <v>22</v>
      </c>
      <c r="K22" s="153">
        <f t="shared" si="5"/>
        <v>62.857142857142854</v>
      </c>
      <c r="L22" s="141">
        <v>7</v>
      </c>
      <c r="M22" s="141">
        <v>0</v>
      </c>
      <c r="N22" s="153">
        <f t="shared" si="7"/>
        <v>0</v>
      </c>
      <c r="O22" s="205">
        <v>301</v>
      </c>
      <c r="P22" s="224">
        <v>219</v>
      </c>
      <c r="Q22" s="153">
        <f t="shared" si="9"/>
        <v>72.757475083056477</v>
      </c>
      <c r="R22" s="225">
        <v>39</v>
      </c>
      <c r="S22" s="145">
        <v>96</v>
      </c>
      <c r="T22" s="214">
        <v>39</v>
      </c>
      <c r="U22" s="153">
        <f t="shared" si="12"/>
        <v>40.625</v>
      </c>
      <c r="V22" s="203">
        <v>91</v>
      </c>
      <c r="W22" s="214">
        <v>25</v>
      </c>
      <c r="X22" s="153">
        <f t="shared" si="14"/>
        <v>27.472527472527474</v>
      </c>
      <c r="Y22" s="85"/>
      <c r="Z22" s="86"/>
      <c r="AA22" s="86"/>
      <c r="AB22" s="86"/>
    </row>
    <row r="23" spans="1:28" s="87" customFormat="1" ht="16.149999999999999" customHeight="1" x14ac:dyDescent="0.25">
      <c r="A23" s="125" t="s">
        <v>59</v>
      </c>
      <c r="B23" s="222">
        <v>2050</v>
      </c>
      <c r="C23" s="141">
        <v>2264</v>
      </c>
      <c r="D23" s="141">
        <v>1727</v>
      </c>
      <c r="E23" s="153">
        <f t="shared" si="1"/>
        <v>76.280918727915193</v>
      </c>
      <c r="F23" s="204">
        <v>1050</v>
      </c>
      <c r="G23" s="223">
        <v>821</v>
      </c>
      <c r="H23" s="153">
        <f t="shared" si="3"/>
        <v>78.19047619047619</v>
      </c>
      <c r="I23" s="141">
        <v>340</v>
      </c>
      <c r="J23" s="141">
        <v>215</v>
      </c>
      <c r="K23" s="153">
        <f t="shared" si="5"/>
        <v>63.235294117647058</v>
      </c>
      <c r="L23" s="141">
        <v>51</v>
      </c>
      <c r="M23" s="141">
        <v>36</v>
      </c>
      <c r="N23" s="153">
        <f t="shared" si="7"/>
        <v>70.588235294117652</v>
      </c>
      <c r="O23" s="205">
        <v>2169</v>
      </c>
      <c r="P23" s="224">
        <v>1653</v>
      </c>
      <c r="Q23" s="153">
        <f t="shared" si="9"/>
        <v>76.210235131396956</v>
      </c>
      <c r="R23" s="225">
        <v>373</v>
      </c>
      <c r="S23" s="145">
        <v>502</v>
      </c>
      <c r="T23" s="214">
        <v>335</v>
      </c>
      <c r="U23" s="153">
        <f t="shared" si="12"/>
        <v>66.733067729083658</v>
      </c>
      <c r="V23" s="203">
        <v>457</v>
      </c>
      <c r="W23" s="214">
        <v>185</v>
      </c>
      <c r="X23" s="153">
        <f t="shared" si="14"/>
        <v>40.481400437636758</v>
      </c>
      <c r="Y23" s="85"/>
      <c r="Z23" s="86"/>
      <c r="AA23" s="86"/>
      <c r="AB23" s="86"/>
    </row>
    <row r="24" spans="1:28" s="87" customFormat="1" ht="16.149999999999999" customHeight="1" x14ac:dyDescent="0.25">
      <c r="A24" s="125" t="s">
        <v>60</v>
      </c>
      <c r="B24" s="222">
        <v>1612</v>
      </c>
      <c r="C24" s="141">
        <v>1775</v>
      </c>
      <c r="D24" s="141">
        <v>1414</v>
      </c>
      <c r="E24" s="153">
        <f t="shared" si="1"/>
        <v>79.661971830985905</v>
      </c>
      <c r="F24" s="204">
        <v>950</v>
      </c>
      <c r="G24" s="223">
        <v>744</v>
      </c>
      <c r="H24" s="153">
        <f t="shared" si="3"/>
        <v>78.315789473684205</v>
      </c>
      <c r="I24" s="141">
        <v>276</v>
      </c>
      <c r="J24" s="141">
        <v>198</v>
      </c>
      <c r="K24" s="153">
        <f t="shared" si="5"/>
        <v>71.739130434782609</v>
      </c>
      <c r="L24" s="141">
        <v>29</v>
      </c>
      <c r="M24" s="141">
        <v>5</v>
      </c>
      <c r="N24" s="153">
        <f t="shared" si="7"/>
        <v>17.241379310344829</v>
      </c>
      <c r="O24" s="205">
        <v>1755</v>
      </c>
      <c r="P24" s="224">
        <v>1399</v>
      </c>
      <c r="Q24" s="153">
        <f t="shared" si="9"/>
        <v>79.715099715099711</v>
      </c>
      <c r="R24" s="225">
        <v>267</v>
      </c>
      <c r="S24" s="145">
        <v>405</v>
      </c>
      <c r="T24" s="214">
        <v>267</v>
      </c>
      <c r="U24" s="153">
        <f t="shared" si="12"/>
        <v>65.925925925925924</v>
      </c>
      <c r="V24" s="203">
        <v>373</v>
      </c>
      <c r="W24" s="214">
        <v>146</v>
      </c>
      <c r="X24" s="153">
        <f t="shared" si="14"/>
        <v>39.142091152815013</v>
      </c>
      <c r="Y24" s="85"/>
      <c r="Z24" s="86"/>
      <c r="AA24" s="86"/>
      <c r="AB24" s="86"/>
    </row>
    <row r="25" spans="1:28" ht="46.5" customHeight="1" x14ac:dyDescent="0.25">
      <c r="B25" s="239" t="s">
        <v>76</v>
      </c>
      <c r="C25" s="239"/>
      <c r="D25" s="239"/>
      <c r="E25" s="239"/>
      <c r="F25" s="239"/>
      <c r="G25" s="239"/>
      <c r="H25" s="239"/>
      <c r="I25" s="239"/>
      <c r="J25" s="239"/>
      <c r="K25" s="239"/>
      <c r="P25"/>
      <c r="T25" s="276"/>
      <c r="U25" s="276"/>
    </row>
  </sheetData>
  <mergeCells count="12">
    <mergeCell ref="B1:K1"/>
    <mergeCell ref="B2:K2"/>
    <mergeCell ref="A4:A5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topLeftCell="H2" zoomScale="90" zoomScaleNormal="80" zoomScaleSheetLayoutView="90" workbookViewId="0">
      <selection activeCell="J29" sqref="J29"/>
    </sheetView>
  </sheetViews>
  <sheetFormatPr defaultColWidth="9.140625" defaultRowHeight="15.75" x14ac:dyDescent="0.25"/>
  <cols>
    <col min="1" max="1" width="18.28515625" style="89" customWidth="1"/>
    <col min="2" max="2" width="13.5703125" style="87" customWidth="1"/>
    <col min="3" max="3" width="11.5703125" style="87" customWidth="1"/>
    <col min="4" max="11" width="10.7109375" style="87" customWidth="1"/>
    <col min="12" max="13" width="8.7109375" style="87" customWidth="1"/>
    <col min="14" max="14" width="7.5703125" style="87" customWidth="1"/>
    <col min="15" max="16" width="8.7109375" style="87" customWidth="1"/>
    <col min="17" max="17" width="8" style="87" customWidth="1"/>
    <col min="18" max="18" width="15.5703125" style="87" customWidth="1"/>
    <col min="19" max="20" width="8.7109375" style="87" customWidth="1"/>
    <col min="21" max="21" width="7.28515625" style="87" customWidth="1"/>
    <col min="22" max="23" width="8.7109375" style="88" customWidth="1"/>
    <col min="24" max="24" width="7.7109375" style="88" customWidth="1"/>
    <col min="25" max="26" width="8.7109375" style="88" customWidth="1"/>
    <col min="27" max="16384" width="9.140625" style="88"/>
  </cols>
  <sheetData>
    <row r="1" spans="1:28" s="70" customFormat="1" ht="20.45" customHeight="1" x14ac:dyDescent="0.3">
      <c r="A1" s="67"/>
      <c r="B1" s="272" t="s">
        <v>68</v>
      </c>
      <c r="C1" s="272"/>
      <c r="D1" s="272"/>
      <c r="E1" s="272"/>
      <c r="F1" s="272"/>
      <c r="G1" s="272"/>
      <c r="H1" s="272"/>
      <c r="I1" s="272"/>
      <c r="J1" s="272"/>
      <c r="K1" s="272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72" t="s">
        <v>99</v>
      </c>
      <c r="C2" s="272"/>
      <c r="D2" s="272"/>
      <c r="E2" s="272"/>
      <c r="F2" s="272"/>
      <c r="G2" s="272"/>
      <c r="H2" s="272"/>
      <c r="I2" s="272"/>
      <c r="J2" s="272"/>
      <c r="K2" s="272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72" customHeight="1" x14ac:dyDescent="0.2">
      <c r="A4" s="278"/>
      <c r="B4" s="162" t="s">
        <v>71</v>
      </c>
      <c r="C4" s="277" t="s">
        <v>23</v>
      </c>
      <c r="D4" s="277"/>
      <c r="E4" s="277"/>
      <c r="F4" s="277" t="s">
        <v>24</v>
      </c>
      <c r="G4" s="277"/>
      <c r="H4" s="277"/>
      <c r="I4" s="277" t="s">
        <v>15</v>
      </c>
      <c r="J4" s="277"/>
      <c r="K4" s="277"/>
      <c r="L4" s="277" t="s">
        <v>21</v>
      </c>
      <c r="M4" s="277"/>
      <c r="N4" s="277"/>
      <c r="O4" s="277" t="s">
        <v>10</v>
      </c>
      <c r="P4" s="277"/>
      <c r="Q4" s="277"/>
      <c r="R4" s="173" t="s">
        <v>73</v>
      </c>
      <c r="S4" s="277" t="s">
        <v>17</v>
      </c>
      <c r="T4" s="277"/>
      <c r="U4" s="277"/>
      <c r="V4" s="275" t="s">
        <v>16</v>
      </c>
      <c r="W4" s="275"/>
      <c r="X4" s="275"/>
      <c r="Y4" s="77"/>
      <c r="Z4" s="78"/>
      <c r="AA4" s="78"/>
      <c r="AB4" s="78"/>
    </row>
    <row r="5" spans="1:28" s="190" customFormat="1" ht="24" customHeight="1" x14ac:dyDescent="0.25">
      <c r="A5" s="278"/>
      <c r="B5" s="192" t="s">
        <v>70</v>
      </c>
      <c r="C5" s="192" t="s">
        <v>65</v>
      </c>
      <c r="D5" s="192" t="s">
        <v>70</v>
      </c>
      <c r="E5" s="193" t="s">
        <v>2</v>
      </c>
      <c r="F5" s="192" t="s">
        <v>65</v>
      </c>
      <c r="G5" s="192" t="s">
        <v>70</v>
      </c>
      <c r="H5" s="193" t="s">
        <v>2</v>
      </c>
      <c r="I5" s="192" t="s">
        <v>65</v>
      </c>
      <c r="J5" s="192" t="s">
        <v>70</v>
      </c>
      <c r="K5" s="193" t="s">
        <v>2</v>
      </c>
      <c r="L5" s="192" t="s">
        <v>65</v>
      </c>
      <c r="M5" s="192" t="s">
        <v>70</v>
      </c>
      <c r="N5" s="193" t="s">
        <v>2</v>
      </c>
      <c r="O5" s="192" t="s">
        <v>65</v>
      </c>
      <c r="P5" s="192" t="s">
        <v>70</v>
      </c>
      <c r="Q5" s="193" t="s">
        <v>2</v>
      </c>
      <c r="R5" s="192" t="s">
        <v>70</v>
      </c>
      <c r="S5" s="192" t="s">
        <v>65</v>
      </c>
      <c r="T5" s="192" t="s">
        <v>70</v>
      </c>
      <c r="U5" s="193" t="s">
        <v>2</v>
      </c>
      <c r="V5" s="192" t="s">
        <v>65</v>
      </c>
      <c r="W5" s="192" t="s">
        <v>70</v>
      </c>
      <c r="X5" s="193" t="s">
        <v>2</v>
      </c>
      <c r="Y5" s="188"/>
      <c r="Z5" s="189"/>
      <c r="AA5" s="189"/>
      <c r="AB5" s="189"/>
    </row>
    <row r="6" spans="1:28" s="70" customFormat="1" ht="12.75" customHeight="1" x14ac:dyDescent="0.2">
      <c r="A6" s="194" t="s">
        <v>3</v>
      </c>
      <c r="B6" s="195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95">
        <v>10</v>
      </c>
      <c r="L6" s="195">
        <v>11</v>
      </c>
      <c r="M6" s="195">
        <v>12</v>
      </c>
      <c r="N6" s="195">
        <v>13</v>
      </c>
      <c r="O6" s="195">
        <v>14</v>
      </c>
      <c r="P6" s="195">
        <v>15</v>
      </c>
      <c r="Q6" s="195">
        <v>16</v>
      </c>
      <c r="R6" s="195">
        <v>17</v>
      </c>
      <c r="S6" s="195">
        <v>18</v>
      </c>
      <c r="T6" s="195">
        <v>19</v>
      </c>
      <c r="U6" s="195">
        <v>20</v>
      </c>
      <c r="V6" s="195">
        <v>21</v>
      </c>
      <c r="W6" s="195">
        <v>22</v>
      </c>
      <c r="X6" s="195">
        <v>23</v>
      </c>
      <c r="Y6" s="196"/>
      <c r="Z6" s="197"/>
      <c r="AA6" s="197"/>
      <c r="AB6" s="197"/>
    </row>
    <row r="7" spans="1:28" s="160" customFormat="1" ht="17.25" customHeight="1" x14ac:dyDescent="0.25">
      <c r="A7" s="124" t="s">
        <v>43</v>
      </c>
      <c r="B7" s="152">
        <f>SUM(B8:B24)</f>
        <v>15932</v>
      </c>
      <c r="C7" s="152">
        <f t="shared" ref="C7:D7" si="0">SUM(C8:C24)</f>
        <v>20515</v>
      </c>
      <c r="D7" s="152">
        <f t="shared" si="0"/>
        <v>13536</v>
      </c>
      <c r="E7" s="153">
        <f t="shared" ref="E7:E24" si="1">D7/C7*100</f>
        <v>65.980989519863513</v>
      </c>
      <c r="F7" s="152">
        <f t="shared" ref="F7:G7" si="2">SUM(F8:F24)</f>
        <v>9898</v>
      </c>
      <c r="G7" s="152">
        <f t="shared" si="2"/>
        <v>6880</v>
      </c>
      <c r="H7" s="153">
        <f t="shared" ref="H7:H24" si="3">G7/F7*100</f>
        <v>69.508991715498084</v>
      </c>
      <c r="I7" s="152">
        <f t="shared" ref="I7:J7" si="4">SUM(I8:I24)</f>
        <v>3739</v>
      </c>
      <c r="J7" s="152">
        <f t="shared" si="4"/>
        <v>2412</v>
      </c>
      <c r="K7" s="153">
        <f t="shared" ref="K7:K24" si="5">J7/I7*100</f>
        <v>64.509227066060447</v>
      </c>
      <c r="L7" s="152">
        <f t="shared" ref="L7:M7" si="6">SUM(L8:L24)</f>
        <v>435</v>
      </c>
      <c r="M7" s="152">
        <f t="shared" si="6"/>
        <v>228</v>
      </c>
      <c r="N7" s="153">
        <f t="shared" ref="N7:N24" si="7">M7/L7*100</f>
        <v>52.413793103448278</v>
      </c>
      <c r="O7" s="152">
        <f t="shared" ref="O7:P7" si="8">SUM(O8:O24)</f>
        <v>19864</v>
      </c>
      <c r="P7" s="152">
        <f t="shared" si="8"/>
        <v>12997</v>
      </c>
      <c r="Q7" s="153">
        <f t="shared" ref="Q7:Q24" si="9">P7/O7*100</f>
        <v>65.429923479661696</v>
      </c>
      <c r="R7" s="152">
        <f t="shared" ref="R7" si="10">SUM(R8:R24)</f>
        <v>2990</v>
      </c>
      <c r="S7" s="152">
        <f t="shared" ref="S7:T7" si="11">SUM(S8:S24)</f>
        <v>4748</v>
      </c>
      <c r="T7" s="152">
        <f t="shared" si="11"/>
        <v>2740</v>
      </c>
      <c r="U7" s="153">
        <f t="shared" ref="U7:U24" si="12">T7/S7*100</f>
        <v>57.708508845829819</v>
      </c>
      <c r="V7" s="152">
        <f t="shared" ref="V7:W7" si="13">SUM(V8:V24)</f>
        <v>4306</v>
      </c>
      <c r="W7" s="152">
        <f t="shared" si="13"/>
        <v>1474</v>
      </c>
      <c r="X7" s="153">
        <f t="shared" ref="X7:X24" si="14">W7/V7*100</f>
        <v>34.231305155596843</v>
      </c>
      <c r="Y7" s="158"/>
      <c r="Z7" s="159"/>
      <c r="AA7" s="159"/>
      <c r="AB7" s="159"/>
    </row>
    <row r="8" spans="1:28" s="87" customFormat="1" ht="18" customHeight="1" x14ac:dyDescent="0.25">
      <c r="A8" s="125" t="s">
        <v>44</v>
      </c>
      <c r="B8" s="214">
        <v>292</v>
      </c>
      <c r="C8" s="145">
        <v>329</v>
      </c>
      <c r="D8" s="214">
        <v>266</v>
      </c>
      <c r="E8" s="153">
        <f t="shared" si="1"/>
        <v>80.851063829787222</v>
      </c>
      <c r="F8" s="145">
        <v>143</v>
      </c>
      <c r="G8" s="214">
        <v>147</v>
      </c>
      <c r="H8" s="153">
        <f t="shared" si="3"/>
        <v>102.79720279720279</v>
      </c>
      <c r="I8" s="145">
        <v>28</v>
      </c>
      <c r="J8" s="214">
        <v>36</v>
      </c>
      <c r="K8" s="153">
        <f t="shared" si="5"/>
        <v>128.57142857142858</v>
      </c>
      <c r="L8" s="145">
        <v>3</v>
      </c>
      <c r="M8" s="214">
        <v>6</v>
      </c>
      <c r="N8" s="153">
        <f t="shared" si="7"/>
        <v>200</v>
      </c>
      <c r="O8" s="145">
        <v>311</v>
      </c>
      <c r="P8" s="214">
        <v>263</v>
      </c>
      <c r="Q8" s="153">
        <f t="shared" si="9"/>
        <v>84.565916398713824</v>
      </c>
      <c r="R8" s="214">
        <v>63</v>
      </c>
      <c r="S8" s="145">
        <v>68</v>
      </c>
      <c r="T8" s="214">
        <v>63</v>
      </c>
      <c r="U8" s="153">
        <f t="shared" si="12"/>
        <v>92.64705882352942</v>
      </c>
      <c r="V8" s="145">
        <v>67</v>
      </c>
      <c r="W8" s="214">
        <v>27</v>
      </c>
      <c r="X8" s="153">
        <f t="shared" si="14"/>
        <v>40.298507462686565</v>
      </c>
      <c r="Y8" s="85"/>
      <c r="Z8" s="86"/>
      <c r="AA8" s="86"/>
      <c r="AB8" s="86"/>
    </row>
    <row r="9" spans="1:28" s="87" customFormat="1" ht="18" customHeight="1" x14ac:dyDescent="0.25">
      <c r="A9" s="125" t="s">
        <v>45</v>
      </c>
      <c r="B9" s="214">
        <v>1656</v>
      </c>
      <c r="C9" s="145">
        <v>1878</v>
      </c>
      <c r="D9" s="214">
        <v>1393</v>
      </c>
      <c r="E9" s="153">
        <f t="shared" si="1"/>
        <v>74.174653887113948</v>
      </c>
      <c r="F9" s="145">
        <v>367</v>
      </c>
      <c r="G9" s="214">
        <v>361</v>
      </c>
      <c r="H9" s="153">
        <f t="shared" si="3"/>
        <v>98.365122615803813</v>
      </c>
      <c r="I9" s="145">
        <v>242</v>
      </c>
      <c r="J9" s="214">
        <v>145</v>
      </c>
      <c r="K9" s="153">
        <f t="shared" si="5"/>
        <v>59.917355371900825</v>
      </c>
      <c r="L9" s="145">
        <v>10</v>
      </c>
      <c r="M9" s="214">
        <v>3</v>
      </c>
      <c r="N9" s="153">
        <f t="shared" si="7"/>
        <v>30</v>
      </c>
      <c r="O9" s="145">
        <v>1795</v>
      </c>
      <c r="P9" s="214">
        <v>1257</v>
      </c>
      <c r="Q9" s="153">
        <f t="shared" si="9"/>
        <v>70.027855153203348</v>
      </c>
      <c r="R9" s="214">
        <v>257</v>
      </c>
      <c r="S9" s="145">
        <v>522</v>
      </c>
      <c r="T9" s="214">
        <v>238</v>
      </c>
      <c r="U9" s="153">
        <f t="shared" si="12"/>
        <v>45.593869731800766</v>
      </c>
      <c r="V9" s="145">
        <v>462</v>
      </c>
      <c r="W9" s="214">
        <v>127</v>
      </c>
      <c r="X9" s="153">
        <f t="shared" si="14"/>
        <v>27.489177489177489</v>
      </c>
      <c r="Y9" s="85"/>
      <c r="Z9" s="86"/>
      <c r="AA9" s="86"/>
      <c r="AB9" s="86"/>
    </row>
    <row r="10" spans="1:28" s="87" customFormat="1" ht="18" customHeight="1" x14ac:dyDescent="0.25">
      <c r="A10" s="125" t="s">
        <v>46</v>
      </c>
      <c r="B10" s="214">
        <v>371</v>
      </c>
      <c r="C10" s="145">
        <v>404</v>
      </c>
      <c r="D10" s="214">
        <v>285</v>
      </c>
      <c r="E10" s="153">
        <f t="shared" si="1"/>
        <v>70.544554455445535</v>
      </c>
      <c r="F10" s="145">
        <v>200</v>
      </c>
      <c r="G10" s="214">
        <v>158</v>
      </c>
      <c r="H10" s="153">
        <f t="shared" si="3"/>
        <v>79</v>
      </c>
      <c r="I10" s="145">
        <v>103</v>
      </c>
      <c r="J10" s="214">
        <v>88</v>
      </c>
      <c r="K10" s="153">
        <f t="shared" si="5"/>
        <v>85.436893203883486</v>
      </c>
      <c r="L10" s="145">
        <v>7</v>
      </c>
      <c r="M10" s="214">
        <v>0</v>
      </c>
      <c r="N10" s="153">
        <f t="shared" si="7"/>
        <v>0</v>
      </c>
      <c r="O10" s="145">
        <v>377</v>
      </c>
      <c r="P10" s="214">
        <v>264</v>
      </c>
      <c r="Q10" s="153">
        <f t="shared" si="9"/>
        <v>70.026525198938998</v>
      </c>
      <c r="R10" s="214">
        <v>34</v>
      </c>
      <c r="S10" s="145">
        <v>84</v>
      </c>
      <c r="T10" s="214">
        <v>33</v>
      </c>
      <c r="U10" s="153">
        <f t="shared" si="12"/>
        <v>39.285714285714285</v>
      </c>
      <c r="V10" s="145">
        <v>80</v>
      </c>
      <c r="W10" s="214">
        <v>27</v>
      </c>
      <c r="X10" s="153">
        <f t="shared" si="14"/>
        <v>33.75</v>
      </c>
      <c r="Y10" s="85"/>
      <c r="Z10" s="86"/>
      <c r="AA10" s="86"/>
      <c r="AB10" s="86"/>
    </row>
    <row r="11" spans="1:28" s="87" customFormat="1" ht="18" customHeight="1" x14ac:dyDescent="0.25">
      <c r="A11" s="125" t="s">
        <v>47</v>
      </c>
      <c r="B11" s="214">
        <v>1202</v>
      </c>
      <c r="C11" s="145">
        <v>1688</v>
      </c>
      <c r="D11" s="214">
        <v>1032</v>
      </c>
      <c r="E11" s="153">
        <f t="shared" si="1"/>
        <v>61.137440758293835</v>
      </c>
      <c r="F11" s="145">
        <v>646</v>
      </c>
      <c r="G11" s="214">
        <v>446</v>
      </c>
      <c r="H11" s="153">
        <f t="shared" si="3"/>
        <v>69.040247678018574</v>
      </c>
      <c r="I11" s="145">
        <v>266</v>
      </c>
      <c r="J11" s="214">
        <v>145</v>
      </c>
      <c r="K11" s="153">
        <f t="shared" si="5"/>
        <v>54.511278195488721</v>
      </c>
      <c r="L11" s="145">
        <v>20</v>
      </c>
      <c r="M11" s="214">
        <v>8</v>
      </c>
      <c r="N11" s="153">
        <f t="shared" si="7"/>
        <v>40</v>
      </c>
      <c r="O11" s="145">
        <v>1622</v>
      </c>
      <c r="P11" s="214">
        <v>995</v>
      </c>
      <c r="Q11" s="153">
        <f t="shared" si="9"/>
        <v>61.344019728729961</v>
      </c>
      <c r="R11" s="214">
        <v>237</v>
      </c>
      <c r="S11" s="145">
        <v>419</v>
      </c>
      <c r="T11" s="214">
        <v>221</v>
      </c>
      <c r="U11" s="153">
        <f t="shared" si="12"/>
        <v>52.74463007159904</v>
      </c>
      <c r="V11" s="145">
        <v>377</v>
      </c>
      <c r="W11" s="214">
        <v>134</v>
      </c>
      <c r="X11" s="153">
        <f t="shared" si="14"/>
        <v>35.543766578249333</v>
      </c>
      <c r="Y11" s="85"/>
      <c r="Z11" s="86"/>
      <c r="AA11" s="86"/>
      <c r="AB11" s="86"/>
    </row>
    <row r="12" spans="1:28" s="87" customFormat="1" ht="18" customHeight="1" x14ac:dyDescent="0.25">
      <c r="A12" s="125" t="s">
        <v>48</v>
      </c>
      <c r="B12" s="214">
        <v>800</v>
      </c>
      <c r="C12" s="145">
        <v>1126</v>
      </c>
      <c r="D12" s="214">
        <v>698</v>
      </c>
      <c r="E12" s="153">
        <f t="shared" si="1"/>
        <v>61.989342806394319</v>
      </c>
      <c r="F12" s="145">
        <v>518</v>
      </c>
      <c r="G12" s="214">
        <v>372</v>
      </c>
      <c r="H12" s="153">
        <f t="shared" si="3"/>
        <v>71.814671814671811</v>
      </c>
      <c r="I12" s="145">
        <v>239</v>
      </c>
      <c r="J12" s="214">
        <v>186</v>
      </c>
      <c r="K12" s="153">
        <f t="shared" si="5"/>
        <v>77.824267782426787</v>
      </c>
      <c r="L12" s="145">
        <v>0</v>
      </c>
      <c r="M12" s="214">
        <v>2</v>
      </c>
      <c r="N12" s="153" t="s">
        <v>69</v>
      </c>
      <c r="O12" s="145">
        <v>1106</v>
      </c>
      <c r="P12" s="214">
        <v>655</v>
      </c>
      <c r="Q12" s="153">
        <f t="shared" si="9"/>
        <v>59.22242314647378</v>
      </c>
      <c r="R12" s="214">
        <v>167</v>
      </c>
      <c r="S12" s="145">
        <v>263</v>
      </c>
      <c r="T12" s="214">
        <v>156</v>
      </c>
      <c r="U12" s="153">
        <f t="shared" si="12"/>
        <v>59.315589353612161</v>
      </c>
      <c r="V12" s="145">
        <v>253</v>
      </c>
      <c r="W12" s="214">
        <v>96</v>
      </c>
      <c r="X12" s="153">
        <f t="shared" si="14"/>
        <v>37.944664031620547</v>
      </c>
      <c r="Y12" s="85"/>
      <c r="Z12" s="86"/>
      <c r="AA12" s="86"/>
      <c r="AB12" s="86"/>
    </row>
    <row r="13" spans="1:28" s="87" customFormat="1" ht="18" customHeight="1" x14ac:dyDescent="0.25">
      <c r="A13" s="125" t="s">
        <v>49</v>
      </c>
      <c r="B13" s="214">
        <v>509</v>
      </c>
      <c r="C13" s="145">
        <v>794</v>
      </c>
      <c r="D13" s="214">
        <v>433</v>
      </c>
      <c r="E13" s="153">
        <f t="shared" si="1"/>
        <v>54.534005037783373</v>
      </c>
      <c r="F13" s="145">
        <v>349</v>
      </c>
      <c r="G13" s="214">
        <v>173</v>
      </c>
      <c r="H13" s="153">
        <f t="shared" si="3"/>
        <v>49.570200573065904</v>
      </c>
      <c r="I13" s="145">
        <v>98</v>
      </c>
      <c r="J13" s="214">
        <v>54</v>
      </c>
      <c r="K13" s="153">
        <f t="shared" si="5"/>
        <v>55.102040816326522</v>
      </c>
      <c r="L13" s="145">
        <v>11</v>
      </c>
      <c r="M13" s="214">
        <v>4</v>
      </c>
      <c r="N13" s="153">
        <f t="shared" si="7"/>
        <v>36.363636363636367</v>
      </c>
      <c r="O13" s="145">
        <v>767</v>
      </c>
      <c r="P13" s="214">
        <v>402</v>
      </c>
      <c r="Q13" s="153">
        <f t="shared" si="9"/>
        <v>52.411994784876136</v>
      </c>
      <c r="R13" s="214">
        <v>91</v>
      </c>
      <c r="S13" s="145">
        <v>192</v>
      </c>
      <c r="T13" s="214">
        <v>82</v>
      </c>
      <c r="U13" s="153">
        <f t="shared" si="12"/>
        <v>42.708333333333329</v>
      </c>
      <c r="V13" s="145">
        <v>166</v>
      </c>
      <c r="W13" s="214">
        <v>35</v>
      </c>
      <c r="X13" s="153">
        <f t="shared" si="14"/>
        <v>21.084337349397593</v>
      </c>
      <c r="Y13" s="85"/>
      <c r="Z13" s="86"/>
      <c r="AA13" s="86"/>
      <c r="AB13" s="86"/>
    </row>
    <row r="14" spans="1:28" s="87" customFormat="1" ht="18" customHeight="1" x14ac:dyDescent="0.25">
      <c r="A14" s="125" t="s">
        <v>50</v>
      </c>
      <c r="B14" s="214">
        <v>1040</v>
      </c>
      <c r="C14" s="145">
        <v>1315</v>
      </c>
      <c r="D14" s="214">
        <v>916</v>
      </c>
      <c r="E14" s="153">
        <f t="shared" si="1"/>
        <v>69.657794676806077</v>
      </c>
      <c r="F14" s="145">
        <v>604</v>
      </c>
      <c r="G14" s="214">
        <v>456</v>
      </c>
      <c r="H14" s="153">
        <f t="shared" si="3"/>
        <v>75.496688741721854</v>
      </c>
      <c r="I14" s="145">
        <v>203</v>
      </c>
      <c r="J14" s="214">
        <v>100</v>
      </c>
      <c r="K14" s="153">
        <f t="shared" si="5"/>
        <v>49.261083743842363</v>
      </c>
      <c r="L14" s="145">
        <v>7</v>
      </c>
      <c r="M14" s="214">
        <v>11</v>
      </c>
      <c r="N14" s="153">
        <f t="shared" si="7"/>
        <v>157.14285714285714</v>
      </c>
      <c r="O14" s="145">
        <v>1274</v>
      </c>
      <c r="P14" s="214">
        <v>876</v>
      </c>
      <c r="Q14" s="153">
        <f t="shared" si="9"/>
        <v>68.759811616954465</v>
      </c>
      <c r="R14" s="214">
        <v>200</v>
      </c>
      <c r="S14" s="145">
        <v>439</v>
      </c>
      <c r="T14" s="214">
        <v>183</v>
      </c>
      <c r="U14" s="153">
        <f t="shared" si="12"/>
        <v>41.685649202733487</v>
      </c>
      <c r="V14" s="145">
        <v>395</v>
      </c>
      <c r="W14" s="214">
        <v>66</v>
      </c>
      <c r="X14" s="153">
        <f t="shared" si="14"/>
        <v>16.708860759493671</v>
      </c>
      <c r="Y14" s="85"/>
      <c r="Z14" s="86"/>
      <c r="AA14" s="86"/>
      <c r="AB14" s="86"/>
    </row>
    <row r="15" spans="1:28" s="87" customFormat="1" ht="18" customHeight="1" x14ac:dyDescent="0.25">
      <c r="A15" s="125" t="s">
        <v>51</v>
      </c>
      <c r="B15" s="214">
        <v>1303</v>
      </c>
      <c r="C15" s="145">
        <v>1649</v>
      </c>
      <c r="D15" s="214">
        <v>1191</v>
      </c>
      <c r="E15" s="153">
        <f t="shared" si="1"/>
        <v>72.225591267434808</v>
      </c>
      <c r="F15" s="145">
        <v>1135</v>
      </c>
      <c r="G15" s="214">
        <v>826</v>
      </c>
      <c r="H15" s="153">
        <f t="shared" si="3"/>
        <v>72.775330396475766</v>
      </c>
      <c r="I15" s="145">
        <v>308</v>
      </c>
      <c r="J15" s="214">
        <v>224</v>
      </c>
      <c r="K15" s="153">
        <f t="shared" si="5"/>
        <v>72.727272727272734</v>
      </c>
      <c r="L15" s="145">
        <v>75</v>
      </c>
      <c r="M15" s="214">
        <v>13</v>
      </c>
      <c r="N15" s="153">
        <f t="shared" si="7"/>
        <v>17.333333333333336</v>
      </c>
      <c r="O15" s="145">
        <v>1605</v>
      </c>
      <c r="P15" s="214">
        <v>1157</v>
      </c>
      <c r="Q15" s="153">
        <f t="shared" si="9"/>
        <v>72.087227414330215</v>
      </c>
      <c r="R15" s="214">
        <v>178</v>
      </c>
      <c r="S15" s="145">
        <v>287</v>
      </c>
      <c r="T15" s="214">
        <v>172</v>
      </c>
      <c r="U15" s="153">
        <f t="shared" si="12"/>
        <v>59.930313588850169</v>
      </c>
      <c r="V15" s="145">
        <v>251</v>
      </c>
      <c r="W15" s="214">
        <v>105</v>
      </c>
      <c r="X15" s="153">
        <f t="shared" si="14"/>
        <v>41.832669322709165</v>
      </c>
      <c r="Y15" s="85"/>
      <c r="Z15" s="86"/>
      <c r="AA15" s="86"/>
      <c r="AB15" s="86"/>
    </row>
    <row r="16" spans="1:28" s="87" customFormat="1" ht="18" customHeight="1" x14ac:dyDescent="0.25">
      <c r="A16" s="125" t="s">
        <v>52</v>
      </c>
      <c r="B16" s="214">
        <v>1650</v>
      </c>
      <c r="C16" s="145">
        <v>2289</v>
      </c>
      <c r="D16" s="214">
        <v>1484</v>
      </c>
      <c r="E16" s="153">
        <f t="shared" si="1"/>
        <v>64.831804281345569</v>
      </c>
      <c r="F16" s="145">
        <v>1102</v>
      </c>
      <c r="G16" s="214">
        <v>721</v>
      </c>
      <c r="H16" s="153">
        <f t="shared" si="3"/>
        <v>65.426497277676958</v>
      </c>
      <c r="I16" s="145">
        <v>440</v>
      </c>
      <c r="J16" s="214">
        <v>310</v>
      </c>
      <c r="K16" s="153">
        <f t="shared" si="5"/>
        <v>70.454545454545453</v>
      </c>
      <c r="L16" s="145">
        <v>41</v>
      </c>
      <c r="M16" s="214">
        <v>24</v>
      </c>
      <c r="N16" s="153">
        <f t="shared" si="7"/>
        <v>58.536585365853654</v>
      </c>
      <c r="O16" s="145">
        <v>2161</v>
      </c>
      <c r="P16" s="214">
        <v>1440</v>
      </c>
      <c r="Q16" s="153">
        <f t="shared" si="9"/>
        <v>66.635816751503924</v>
      </c>
      <c r="R16" s="214">
        <v>368</v>
      </c>
      <c r="S16" s="145">
        <v>487</v>
      </c>
      <c r="T16" s="214">
        <v>339</v>
      </c>
      <c r="U16" s="153">
        <f t="shared" si="12"/>
        <v>69.609856262833674</v>
      </c>
      <c r="V16" s="145">
        <v>445</v>
      </c>
      <c r="W16" s="214">
        <v>181</v>
      </c>
      <c r="X16" s="153">
        <f t="shared" si="14"/>
        <v>40.674157303370791</v>
      </c>
      <c r="Y16" s="85"/>
      <c r="Z16" s="86"/>
      <c r="AA16" s="86"/>
      <c r="AB16" s="86"/>
    </row>
    <row r="17" spans="1:28" s="87" customFormat="1" ht="18" customHeight="1" x14ac:dyDescent="0.25">
      <c r="A17" s="125" t="s">
        <v>53</v>
      </c>
      <c r="B17" s="214">
        <v>1368</v>
      </c>
      <c r="C17" s="145">
        <v>1605</v>
      </c>
      <c r="D17" s="214">
        <v>1050</v>
      </c>
      <c r="E17" s="153">
        <f t="shared" si="1"/>
        <v>65.420560747663544</v>
      </c>
      <c r="F17" s="145">
        <v>968</v>
      </c>
      <c r="G17" s="214">
        <v>680</v>
      </c>
      <c r="H17" s="153">
        <f t="shared" si="3"/>
        <v>70.247933884297524</v>
      </c>
      <c r="I17" s="145">
        <v>329</v>
      </c>
      <c r="J17" s="214">
        <v>218</v>
      </c>
      <c r="K17" s="153">
        <f t="shared" si="5"/>
        <v>66.261398176291792</v>
      </c>
      <c r="L17" s="145">
        <v>10</v>
      </c>
      <c r="M17" s="214">
        <v>5</v>
      </c>
      <c r="N17" s="153">
        <f t="shared" si="7"/>
        <v>50</v>
      </c>
      <c r="O17" s="145">
        <v>1572</v>
      </c>
      <c r="P17" s="214">
        <v>1020</v>
      </c>
      <c r="Q17" s="153">
        <f t="shared" si="9"/>
        <v>64.885496183206101</v>
      </c>
      <c r="R17" s="214">
        <v>276</v>
      </c>
      <c r="S17" s="145">
        <v>364</v>
      </c>
      <c r="T17" s="214">
        <v>223</v>
      </c>
      <c r="U17" s="153">
        <f t="shared" si="12"/>
        <v>61.26373626373627</v>
      </c>
      <c r="V17" s="145">
        <v>339</v>
      </c>
      <c r="W17" s="214">
        <v>94</v>
      </c>
      <c r="X17" s="153">
        <f t="shared" si="14"/>
        <v>27.728613569321535</v>
      </c>
      <c r="Y17" s="85"/>
      <c r="Z17" s="86"/>
      <c r="AA17" s="86"/>
      <c r="AB17" s="86"/>
    </row>
    <row r="18" spans="1:28" s="87" customFormat="1" ht="18" customHeight="1" x14ac:dyDescent="0.25">
      <c r="A18" s="125" t="s">
        <v>54</v>
      </c>
      <c r="B18" s="214">
        <v>575</v>
      </c>
      <c r="C18" s="145">
        <v>692</v>
      </c>
      <c r="D18" s="214">
        <v>458</v>
      </c>
      <c r="E18" s="153">
        <f t="shared" si="1"/>
        <v>66.184971098265905</v>
      </c>
      <c r="F18" s="145">
        <v>358</v>
      </c>
      <c r="G18" s="214">
        <v>259</v>
      </c>
      <c r="H18" s="153">
        <f t="shared" si="3"/>
        <v>72.346368715083798</v>
      </c>
      <c r="I18" s="145">
        <v>103</v>
      </c>
      <c r="J18" s="214">
        <v>90</v>
      </c>
      <c r="K18" s="153">
        <f t="shared" si="5"/>
        <v>87.378640776699029</v>
      </c>
      <c r="L18" s="145">
        <v>51</v>
      </c>
      <c r="M18" s="214">
        <v>35</v>
      </c>
      <c r="N18" s="153">
        <f t="shared" si="7"/>
        <v>68.627450980392155</v>
      </c>
      <c r="O18" s="145">
        <v>674</v>
      </c>
      <c r="P18" s="214">
        <v>445</v>
      </c>
      <c r="Q18" s="153">
        <f t="shared" si="9"/>
        <v>66.023738872403555</v>
      </c>
      <c r="R18" s="214">
        <v>79</v>
      </c>
      <c r="S18" s="145">
        <v>153</v>
      </c>
      <c r="T18" s="214">
        <v>74</v>
      </c>
      <c r="U18" s="153">
        <f t="shared" si="12"/>
        <v>48.366013071895424</v>
      </c>
      <c r="V18" s="145">
        <v>140</v>
      </c>
      <c r="W18" s="214">
        <v>52</v>
      </c>
      <c r="X18" s="153">
        <f t="shared" si="14"/>
        <v>37.142857142857146</v>
      </c>
      <c r="Y18" s="85"/>
      <c r="Z18" s="86"/>
      <c r="AA18" s="86"/>
      <c r="AB18" s="86"/>
    </row>
    <row r="19" spans="1:28" s="87" customFormat="1" ht="18" customHeight="1" x14ac:dyDescent="0.25">
      <c r="A19" s="125" t="s">
        <v>55</v>
      </c>
      <c r="B19" s="214">
        <v>1138</v>
      </c>
      <c r="C19" s="145">
        <v>1252</v>
      </c>
      <c r="D19" s="214">
        <v>934</v>
      </c>
      <c r="E19" s="153">
        <f t="shared" si="1"/>
        <v>74.600638977635782</v>
      </c>
      <c r="F19" s="145">
        <v>787</v>
      </c>
      <c r="G19" s="214">
        <v>604</v>
      </c>
      <c r="H19" s="153">
        <f t="shared" si="3"/>
        <v>76.747141041931386</v>
      </c>
      <c r="I19" s="145">
        <v>246</v>
      </c>
      <c r="J19" s="214">
        <v>189</v>
      </c>
      <c r="K19" s="153">
        <f t="shared" si="5"/>
        <v>76.829268292682926</v>
      </c>
      <c r="L19" s="145">
        <v>19</v>
      </c>
      <c r="M19" s="214">
        <v>41</v>
      </c>
      <c r="N19" s="153">
        <f t="shared" si="7"/>
        <v>215.78947368421052</v>
      </c>
      <c r="O19" s="145">
        <v>1245</v>
      </c>
      <c r="P19" s="214">
        <v>919</v>
      </c>
      <c r="Q19" s="153">
        <f t="shared" si="9"/>
        <v>73.815261044176708</v>
      </c>
      <c r="R19" s="214">
        <v>222</v>
      </c>
      <c r="S19" s="145">
        <v>244</v>
      </c>
      <c r="T19" s="214">
        <v>196</v>
      </c>
      <c r="U19" s="153">
        <f t="shared" si="12"/>
        <v>80.327868852459019</v>
      </c>
      <c r="V19" s="145">
        <v>216</v>
      </c>
      <c r="W19" s="214">
        <v>113</v>
      </c>
      <c r="X19" s="153">
        <f t="shared" si="14"/>
        <v>52.314814814814817</v>
      </c>
      <c r="Y19" s="85"/>
      <c r="Z19" s="86"/>
      <c r="AA19" s="86"/>
      <c r="AB19" s="86"/>
    </row>
    <row r="20" spans="1:28" s="87" customFormat="1" ht="18" customHeight="1" x14ac:dyDescent="0.25">
      <c r="A20" s="125" t="s">
        <v>56</v>
      </c>
      <c r="B20" s="214">
        <v>624</v>
      </c>
      <c r="C20" s="145">
        <v>803</v>
      </c>
      <c r="D20" s="214">
        <v>538</v>
      </c>
      <c r="E20" s="153">
        <f t="shared" si="1"/>
        <v>66.998754669987548</v>
      </c>
      <c r="F20" s="145">
        <v>463</v>
      </c>
      <c r="G20" s="214">
        <v>295</v>
      </c>
      <c r="H20" s="153">
        <f t="shared" si="3"/>
        <v>63.714902807775374</v>
      </c>
      <c r="I20" s="145">
        <v>125</v>
      </c>
      <c r="J20" s="214">
        <v>102</v>
      </c>
      <c r="K20" s="153">
        <f t="shared" si="5"/>
        <v>81.599999999999994</v>
      </c>
      <c r="L20" s="145">
        <v>8</v>
      </c>
      <c r="M20" s="214">
        <v>2</v>
      </c>
      <c r="N20" s="153">
        <f t="shared" si="7"/>
        <v>25</v>
      </c>
      <c r="O20" s="145">
        <v>788</v>
      </c>
      <c r="P20" s="214">
        <v>524</v>
      </c>
      <c r="Q20" s="153">
        <f t="shared" si="9"/>
        <v>66.497461928934015</v>
      </c>
      <c r="R20" s="214">
        <v>160</v>
      </c>
      <c r="S20" s="145">
        <v>202</v>
      </c>
      <c r="T20" s="214">
        <v>148</v>
      </c>
      <c r="U20" s="153">
        <f t="shared" si="12"/>
        <v>73.267326732673268</v>
      </c>
      <c r="V20" s="145">
        <v>176</v>
      </c>
      <c r="W20" s="214">
        <v>79</v>
      </c>
      <c r="X20" s="153">
        <f t="shared" si="14"/>
        <v>44.886363636363633</v>
      </c>
      <c r="Y20" s="96"/>
      <c r="Z20" s="96"/>
      <c r="AA20" s="96"/>
      <c r="AB20" s="96"/>
    </row>
    <row r="21" spans="1:28" s="87" customFormat="1" ht="18" customHeight="1" x14ac:dyDescent="0.25">
      <c r="A21" s="125" t="s">
        <v>57</v>
      </c>
      <c r="B21" s="214">
        <v>609</v>
      </c>
      <c r="C21" s="145">
        <v>1139</v>
      </c>
      <c r="D21" s="214">
        <v>537</v>
      </c>
      <c r="E21" s="153">
        <f t="shared" si="1"/>
        <v>47.146619841966633</v>
      </c>
      <c r="F21" s="145">
        <v>383</v>
      </c>
      <c r="G21" s="214">
        <v>235</v>
      </c>
      <c r="H21" s="153">
        <f t="shared" si="3"/>
        <v>61.357702349869449</v>
      </c>
      <c r="I21" s="145">
        <v>180</v>
      </c>
      <c r="J21" s="214">
        <v>83</v>
      </c>
      <c r="K21" s="153">
        <f t="shared" si="5"/>
        <v>46.111111111111114</v>
      </c>
      <c r="L21" s="145">
        <v>15</v>
      </c>
      <c r="M21" s="214">
        <v>0</v>
      </c>
      <c r="N21" s="153">
        <f t="shared" si="7"/>
        <v>0</v>
      </c>
      <c r="O21" s="145">
        <v>1125</v>
      </c>
      <c r="P21" s="214">
        <v>517</v>
      </c>
      <c r="Q21" s="153">
        <f t="shared" si="9"/>
        <v>45.955555555555556</v>
      </c>
      <c r="R21" s="214">
        <v>133</v>
      </c>
      <c r="S21" s="145">
        <v>254</v>
      </c>
      <c r="T21" s="214">
        <v>131</v>
      </c>
      <c r="U21" s="153">
        <f t="shared" si="12"/>
        <v>51.574803149606296</v>
      </c>
      <c r="V21" s="145">
        <v>219</v>
      </c>
      <c r="W21" s="214">
        <v>57</v>
      </c>
      <c r="X21" s="153">
        <f t="shared" si="14"/>
        <v>26.027397260273972</v>
      </c>
      <c r="Y21" s="85"/>
      <c r="Z21" s="86"/>
      <c r="AA21" s="86"/>
      <c r="AB21" s="86"/>
    </row>
    <row r="22" spans="1:28" s="87" customFormat="1" ht="18" customHeight="1" x14ac:dyDescent="0.25">
      <c r="A22" s="125" t="s">
        <v>58</v>
      </c>
      <c r="B22" s="214">
        <v>391</v>
      </c>
      <c r="C22" s="145">
        <v>628</v>
      </c>
      <c r="D22" s="214">
        <v>355</v>
      </c>
      <c r="E22" s="153">
        <f t="shared" si="1"/>
        <v>56.528662420382169</v>
      </c>
      <c r="F22" s="145">
        <v>287</v>
      </c>
      <c r="G22" s="214">
        <v>125</v>
      </c>
      <c r="H22" s="153">
        <f t="shared" si="3"/>
        <v>43.554006968641112</v>
      </c>
      <c r="I22" s="145">
        <v>172</v>
      </c>
      <c r="J22" s="214">
        <v>42</v>
      </c>
      <c r="K22" s="153">
        <f t="shared" si="5"/>
        <v>24.418604651162788</v>
      </c>
      <c r="L22" s="145">
        <v>0</v>
      </c>
      <c r="M22" s="214">
        <v>5</v>
      </c>
      <c r="N22" s="153" t="s">
        <v>69</v>
      </c>
      <c r="O22" s="145">
        <v>579</v>
      </c>
      <c r="P22" s="214">
        <v>340</v>
      </c>
      <c r="Q22" s="153">
        <f t="shared" si="9"/>
        <v>58.721934369602771</v>
      </c>
      <c r="R22" s="214">
        <v>80</v>
      </c>
      <c r="S22" s="145">
        <v>128</v>
      </c>
      <c r="T22" s="214">
        <v>80</v>
      </c>
      <c r="U22" s="153">
        <f t="shared" si="12"/>
        <v>62.5</v>
      </c>
      <c r="V22" s="145">
        <v>124</v>
      </c>
      <c r="W22" s="214">
        <v>52</v>
      </c>
      <c r="X22" s="153">
        <f t="shared" si="14"/>
        <v>41.935483870967744</v>
      </c>
      <c r="Y22" s="85"/>
      <c r="Z22" s="86"/>
      <c r="AA22" s="86"/>
      <c r="AB22" s="86"/>
    </row>
    <row r="23" spans="1:28" s="87" customFormat="1" ht="18" customHeight="1" x14ac:dyDescent="0.25">
      <c r="A23" s="125" t="s">
        <v>59</v>
      </c>
      <c r="B23" s="214">
        <v>1029</v>
      </c>
      <c r="C23" s="145">
        <v>1126</v>
      </c>
      <c r="D23" s="214">
        <v>807</v>
      </c>
      <c r="E23" s="153">
        <f t="shared" si="1"/>
        <v>71.669626998223805</v>
      </c>
      <c r="F23" s="145">
        <v>584</v>
      </c>
      <c r="G23" s="214">
        <v>393</v>
      </c>
      <c r="H23" s="153">
        <f t="shared" si="3"/>
        <v>67.294520547945197</v>
      </c>
      <c r="I23" s="145">
        <v>176</v>
      </c>
      <c r="J23" s="214">
        <v>100</v>
      </c>
      <c r="K23" s="153">
        <f t="shared" si="5"/>
        <v>56.81818181818182</v>
      </c>
      <c r="L23" s="145">
        <v>85</v>
      </c>
      <c r="M23" s="214">
        <v>36</v>
      </c>
      <c r="N23" s="153">
        <f t="shared" si="7"/>
        <v>42.352941176470587</v>
      </c>
      <c r="O23" s="145">
        <v>1077</v>
      </c>
      <c r="P23" s="214">
        <v>778</v>
      </c>
      <c r="Q23" s="153">
        <f t="shared" si="9"/>
        <v>72.237697307335196</v>
      </c>
      <c r="R23" s="214">
        <v>245</v>
      </c>
      <c r="S23" s="145">
        <v>238</v>
      </c>
      <c r="T23" s="214">
        <v>202</v>
      </c>
      <c r="U23" s="153">
        <f t="shared" si="12"/>
        <v>84.87394957983193</v>
      </c>
      <c r="V23" s="145">
        <v>224</v>
      </c>
      <c r="W23" s="214">
        <v>115</v>
      </c>
      <c r="X23" s="153">
        <f t="shared" si="14"/>
        <v>51.339285714285708</v>
      </c>
      <c r="Y23" s="85"/>
      <c r="Z23" s="86"/>
      <c r="AA23" s="86"/>
      <c r="AB23" s="86"/>
    </row>
    <row r="24" spans="1:28" s="87" customFormat="1" ht="18" customHeight="1" x14ac:dyDescent="0.25">
      <c r="A24" s="125" t="s">
        <v>60</v>
      </c>
      <c r="B24" s="214">
        <v>1375</v>
      </c>
      <c r="C24" s="145">
        <v>1798</v>
      </c>
      <c r="D24" s="214">
        <v>1159</v>
      </c>
      <c r="E24" s="153">
        <f t="shared" si="1"/>
        <v>64.460511679644057</v>
      </c>
      <c r="F24" s="145">
        <v>1004</v>
      </c>
      <c r="G24" s="214">
        <v>629</v>
      </c>
      <c r="H24" s="153">
        <f t="shared" si="3"/>
        <v>62.649402390438247</v>
      </c>
      <c r="I24" s="145">
        <v>481</v>
      </c>
      <c r="J24" s="214">
        <v>300</v>
      </c>
      <c r="K24" s="153">
        <f t="shared" si="5"/>
        <v>62.370062370062371</v>
      </c>
      <c r="L24" s="145">
        <v>73</v>
      </c>
      <c r="M24" s="214">
        <v>33</v>
      </c>
      <c r="N24" s="153">
        <f t="shared" si="7"/>
        <v>45.205479452054789</v>
      </c>
      <c r="O24" s="145">
        <v>1786</v>
      </c>
      <c r="P24" s="214">
        <v>1145</v>
      </c>
      <c r="Q24" s="153">
        <f t="shared" si="9"/>
        <v>64.109742441209406</v>
      </c>
      <c r="R24" s="214">
        <v>200</v>
      </c>
      <c r="S24" s="145">
        <v>404</v>
      </c>
      <c r="T24" s="214">
        <v>199</v>
      </c>
      <c r="U24" s="153">
        <f t="shared" si="12"/>
        <v>49.257425742574256</v>
      </c>
      <c r="V24" s="145">
        <v>372</v>
      </c>
      <c r="W24" s="214">
        <v>114</v>
      </c>
      <c r="X24" s="153">
        <f t="shared" si="14"/>
        <v>30.64516129032258</v>
      </c>
      <c r="Y24" s="85"/>
      <c r="Z24" s="86"/>
      <c r="AA24" s="86"/>
      <c r="AB24" s="86"/>
    </row>
    <row r="25" spans="1:28" ht="40.5" customHeight="1" x14ac:dyDescent="0.25">
      <c r="B25" s="239" t="s">
        <v>76</v>
      </c>
      <c r="C25" s="239"/>
      <c r="D25" s="239"/>
      <c r="E25" s="239"/>
      <c r="F25" s="239"/>
      <c r="G25" s="239"/>
      <c r="H25" s="239"/>
      <c r="I25" s="239"/>
      <c r="J25" s="239"/>
      <c r="K25" s="239"/>
      <c r="T25" s="276"/>
      <c r="U25" s="276"/>
      <c r="W25"/>
    </row>
  </sheetData>
  <mergeCells count="12">
    <mergeCell ref="A4:A5"/>
    <mergeCell ref="B1:K1"/>
    <mergeCell ref="B2:K2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8"/>
  <sheetViews>
    <sheetView view="pageBreakPreview" topLeftCell="H1" zoomScale="87" zoomScaleNormal="75" zoomScaleSheetLayoutView="87" workbookViewId="0">
      <selection activeCell="J28" sqref="J28"/>
    </sheetView>
  </sheetViews>
  <sheetFormatPr defaultRowHeight="14.25" x14ac:dyDescent="0.2"/>
  <cols>
    <col min="1" max="1" width="18.28515625" style="40" customWidth="1"/>
    <col min="2" max="2" width="17.28515625" style="40" customWidth="1"/>
    <col min="3" max="11" width="10.7109375" style="40" customWidth="1"/>
    <col min="12" max="17" width="8.7109375" style="40" customWidth="1"/>
    <col min="18" max="18" width="13.85546875" style="40" customWidth="1"/>
    <col min="19" max="24" width="8.7109375" style="40" customWidth="1"/>
    <col min="25" max="16384" width="9.140625" style="40"/>
  </cols>
  <sheetData>
    <row r="1" spans="1:28" s="24" customFormat="1" ht="54.75" customHeight="1" x14ac:dyDescent="0.35">
      <c r="B1" s="246" t="s">
        <v>90</v>
      </c>
      <c r="C1" s="246"/>
      <c r="D1" s="246"/>
      <c r="E1" s="246"/>
      <c r="F1" s="246"/>
      <c r="G1" s="246"/>
      <c r="H1" s="246"/>
      <c r="I1" s="246"/>
      <c r="J1" s="246"/>
      <c r="K1" s="246"/>
      <c r="L1" s="23"/>
      <c r="M1" s="23"/>
      <c r="N1" s="23"/>
      <c r="O1" s="23"/>
      <c r="P1" s="23"/>
      <c r="Q1" s="23"/>
      <c r="R1" s="23"/>
      <c r="S1" s="23"/>
      <c r="T1" s="242"/>
      <c r="U1" s="242"/>
      <c r="V1" s="97"/>
      <c r="X1" s="120" t="s">
        <v>22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109" t="s">
        <v>7</v>
      </c>
      <c r="L2" s="109"/>
      <c r="M2" s="25"/>
      <c r="N2" s="25"/>
      <c r="O2" s="26"/>
      <c r="P2" s="26"/>
      <c r="Q2" s="26"/>
      <c r="R2" s="26"/>
      <c r="T2" s="247"/>
      <c r="U2" s="247"/>
      <c r="V2" s="241" t="s">
        <v>7</v>
      </c>
      <c r="W2" s="241"/>
    </row>
    <row r="3" spans="1:28" s="29" customFormat="1" ht="67.5" customHeight="1" x14ac:dyDescent="0.25">
      <c r="A3" s="248"/>
      <c r="B3" s="161" t="s">
        <v>71</v>
      </c>
      <c r="C3" s="240" t="s">
        <v>30</v>
      </c>
      <c r="D3" s="240"/>
      <c r="E3" s="240"/>
      <c r="F3" s="240" t="s">
        <v>19</v>
      </c>
      <c r="G3" s="240"/>
      <c r="H3" s="240"/>
      <c r="I3" s="240" t="s">
        <v>11</v>
      </c>
      <c r="J3" s="240"/>
      <c r="K3" s="240"/>
      <c r="L3" s="240" t="s">
        <v>12</v>
      </c>
      <c r="M3" s="240"/>
      <c r="N3" s="240"/>
      <c r="O3" s="243" t="s">
        <v>10</v>
      </c>
      <c r="P3" s="244"/>
      <c r="Q3" s="245"/>
      <c r="R3" s="161" t="s">
        <v>72</v>
      </c>
      <c r="S3" s="240" t="s">
        <v>13</v>
      </c>
      <c r="T3" s="240"/>
      <c r="U3" s="240"/>
      <c r="V3" s="240" t="s">
        <v>16</v>
      </c>
      <c r="W3" s="240"/>
      <c r="X3" s="240"/>
    </row>
    <row r="4" spans="1:28" s="30" customFormat="1" ht="37.5" customHeight="1" x14ac:dyDescent="0.25">
      <c r="A4" s="248"/>
      <c r="B4" s="176" t="s">
        <v>70</v>
      </c>
      <c r="C4" s="176" t="s">
        <v>65</v>
      </c>
      <c r="D4" s="176" t="s">
        <v>70</v>
      </c>
      <c r="E4" s="175" t="s">
        <v>2</v>
      </c>
      <c r="F4" s="176" t="s">
        <v>65</v>
      </c>
      <c r="G4" s="176" t="s">
        <v>70</v>
      </c>
      <c r="H4" s="175" t="s">
        <v>2</v>
      </c>
      <c r="I4" s="176" t="s">
        <v>65</v>
      </c>
      <c r="J4" s="176" t="s">
        <v>70</v>
      </c>
      <c r="K4" s="175" t="s">
        <v>2</v>
      </c>
      <c r="L4" s="176" t="s">
        <v>65</v>
      </c>
      <c r="M4" s="176" t="s">
        <v>70</v>
      </c>
      <c r="N4" s="175" t="s">
        <v>2</v>
      </c>
      <c r="O4" s="176" t="s">
        <v>65</v>
      </c>
      <c r="P4" s="176" t="s">
        <v>70</v>
      </c>
      <c r="Q4" s="175" t="s">
        <v>2</v>
      </c>
      <c r="R4" s="174" t="s">
        <v>70</v>
      </c>
      <c r="S4" s="176" t="s">
        <v>65</v>
      </c>
      <c r="T4" s="176" t="s">
        <v>70</v>
      </c>
      <c r="U4" s="175" t="s">
        <v>2</v>
      </c>
      <c r="V4" s="176" t="s">
        <v>65</v>
      </c>
      <c r="W4" s="176" t="s">
        <v>70</v>
      </c>
      <c r="X4" s="175" t="s">
        <v>2</v>
      </c>
    </row>
    <row r="5" spans="1:28" s="100" customFormat="1" ht="11.25" customHeight="1" x14ac:dyDescent="0.2">
      <c r="A5" s="98" t="s">
        <v>3</v>
      </c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</row>
    <row r="6" spans="1:28" s="155" customFormat="1" ht="18" customHeight="1" x14ac:dyDescent="0.25">
      <c r="A6" s="124" t="s">
        <v>43</v>
      </c>
      <c r="B6" s="207">
        <f>SUM(B7:B23)</f>
        <v>5163</v>
      </c>
      <c r="C6" s="207">
        <f>SUM(C7:C23)</f>
        <v>6791</v>
      </c>
      <c r="D6" s="207">
        <f>SUM(D7:D23)</f>
        <v>5012</v>
      </c>
      <c r="E6" s="208">
        <f>D6/C6*100</f>
        <v>73.803563539979393</v>
      </c>
      <c r="F6" s="207">
        <f>SUM(F7:F23)</f>
        <v>1893</v>
      </c>
      <c r="G6" s="207">
        <f>SUM(G7:G23)</f>
        <v>1310</v>
      </c>
      <c r="H6" s="208">
        <f t="shared" ref="H6:H23" si="0">G6/F6*100</f>
        <v>69.202324352879032</v>
      </c>
      <c r="I6" s="207">
        <f>SUM(I7:I23)</f>
        <v>776</v>
      </c>
      <c r="J6" s="207">
        <f>SUM(J7:J23)</f>
        <v>490</v>
      </c>
      <c r="K6" s="208">
        <f>J6/I6*100</f>
        <v>63.144329896907216</v>
      </c>
      <c r="L6" s="207">
        <f>SUM(L7:L23)</f>
        <v>96</v>
      </c>
      <c r="M6" s="207">
        <f>SUM(M7:M23)</f>
        <v>49</v>
      </c>
      <c r="N6" s="208">
        <f>M6/L6*100</f>
        <v>51.041666666666664</v>
      </c>
      <c r="O6" s="207">
        <f>SUM(O7:O23)</f>
        <v>6583</v>
      </c>
      <c r="P6" s="207">
        <f>SUM(P7:P23)</f>
        <v>4774</v>
      </c>
      <c r="Q6" s="208">
        <f>P6/O6*100</f>
        <v>72.520127601397547</v>
      </c>
      <c r="R6" s="207">
        <f>SUM(R7:R23)</f>
        <v>1061</v>
      </c>
      <c r="S6" s="207">
        <f>SUM(S7:S23)</f>
        <v>1777</v>
      </c>
      <c r="T6" s="207">
        <f>SUM(T7:T23)</f>
        <v>1047</v>
      </c>
      <c r="U6" s="208">
        <f>T6/S6*100</f>
        <v>58.919527293190768</v>
      </c>
      <c r="V6" s="207">
        <f>SUM(V7:V23)</f>
        <v>1631</v>
      </c>
      <c r="W6" s="207">
        <f>SUM(W7:W23)</f>
        <v>619</v>
      </c>
      <c r="X6" s="208">
        <f>W6/V6*100</f>
        <v>37.952176578786023</v>
      </c>
      <c r="Y6" s="154"/>
      <c r="AB6" s="156"/>
    </row>
    <row r="7" spans="1:28" s="37" customFormat="1" ht="18" customHeight="1" x14ac:dyDescent="0.25">
      <c r="A7" s="125" t="s">
        <v>44</v>
      </c>
      <c r="B7" s="214">
        <v>105</v>
      </c>
      <c r="C7" s="145">
        <v>136</v>
      </c>
      <c r="D7" s="214">
        <v>105</v>
      </c>
      <c r="E7" s="149">
        <f t="shared" ref="E7:E23" si="1">D7/C7*100</f>
        <v>77.205882352941174</v>
      </c>
      <c r="F7" s="145">
        <v>47</v>
      </c>
      <c r="G7" s="214">
        <v>38</v>
      </c>
      <c r="H7" s="149">
        <f t="shared" si="0"/>
        <v>80.851063829787222</v>
      </c>
      <c r="I7" s="145">
        <v>7</v>
      </c>
      <c r="J7" s="214">
        <v>13</v>
      </c>
      <c r="K7" s="149">
        <f t="shared" ref="K7:K23" si="2">J7/I7*100</f>
        <v>185.71428571428572</v>
      </c>
      <c r="L7" s="145">
        <v>0</v>
      </c>
      <c r="M7" s="214">
        <v>0</v>
      </c>
      <c r="N7" s="149" t="s">
        <v>69</v>
      </c>
      <c r="O7" s="216">
        <v>127</v>
      </c>
      <c r="P7" s="214">
        <v>104</v>
      </c>
      <c r="Q7" s="149">
        <f t="shared" ref="Q7:Q23" si="3">P7/O7*100</f>
        <v>81.889763779527556</v>
      </c>
      <c r="R7" s="214">
        <v>22</v>
      </c>
      <c r="S7" s="145">
        <v>36</v>
      </c>
      <c r="T7" s="214">
        <v>22</v>
      </c>
      <c r="U7" s="149">
        <f t="shared" ref="U7:U23" si="4">T7/S7*100</f>
        <v>61.111111111111114</v>
      </c>
      <c r="V7" s="145">
        <v>35</v>
      </c>
      <c r="W7" s="214">
        <v>12</v>
      </c>
      <c r="X7" s="149">
        <f t="shared" ref="X7:X23" si="5">W7/V7*100</f>
        <v>34.285714285714285</v>
      </c>
      <c r="Y7" s="34"/>
      <c r="Z7" s="36"/>
    </row>
    <row r="8" spans="1:28" s="38" customFormat="1" ht="18" customHeight="1" x14ac:dyDescent="0.25">
      <c r="A8" s="125" t="s">
        <v>45</v>
      </c>
      <c r="B8" s="214">
        <v>1096</v>
      </c>
      <c r="C8" s="145">
        <v>1365</v>
      </c>
      <c r="D8" s="214">
        <v>1064</v>
      </c>
      <c r="E8" s="149">
        <f t="shared" si="1"/>
        <v>77.948717948717956</v>
      </c>
      <c r="F8" s="145">
        <v>154</v>
      </c>
      <c r="G8" s="214">
        <v>117</v>
      </c>
      <c r="H8" s="149">
        <f t="shared" si="0"/>
        <v>75.974025974025977</v>
      </c>
      <c r="I8" s="145">
        <v>90</v>
      </c>
      <c r="J8" s="214">
        <v>34</v>
      </c>
      <c r="K8" s="149">
        <f t="shared" si="2"/>
        <v>37.777777777777779</v>
      </c>
      <c r="L8" s="145">
        <v>20</v>
      </c>
      <c r="M8" s="214">
        <v>17</v>
      </c>
      <c r="N8" s="149">
        <f>M8/L8*100</f>
        <v>85</v>
      </c>
      <c r="O8" s="216">
        <v>1322</v>
      </c>
      <c r="P8" s="214">
        <v>972</v>
      </c>
      <c r="Q8" s="149">
        <f t="shared" si="3"/>
        <v>73.524962178517399</v>
      </c>
      <c r="R8" s="214">
        <v>235</v>
      </c>
      <c r="S8" s="145">
        <v>410</v>
      </c>
      <c r="T8" s="214">
        <v>234</v>
      </c>
      <c r="U8" s="149">
        <f t="shared" si="4"/>
        <v>57.073170731707314</v>
      </c>
      <c r="V8" s="145">
        <v>372</v>
      </c>
      <c r="W8" s="214">
        <v>121</v>
      </c>
      <c r="X8" s="149">
        <f t="shared" si="5"/>
        <v>32.526881720430104</v>
      </c>
      <c r="Y8" s="34"/>
      <c r="Z8" s="36"/>
    </row>
    <row r="9" spans="1:28" s="37" customFormat="1" ht="18" customHeight="1" x14ac:dyDescent="0.25">
      <c r="A9" s="125" t="s">
        <v>46</v>
      </c>
      <c r="B9" s="214">
        <v>73</v>
      </c>
      <c r="C9" s="145">
        <v>96</v>
      </c>
      <c r="D9" s="214">
        <v>73</v>
      </c>
      <c r="E9" s="149">
        <f t="shared" si="1"/>
        <v>76.041666666666657</v>
      </c>
      <c r="F9" s="145">
        <v>27</v>
      </c>
      <c r="G9" s="214">
        <v>16</v>
      </c>
      <c r="H9" s="149">
        <f t="shared" si="0"/>
        <v>59.259259259259252</v>
      </c>
      <c r="I9" s="145">
        <v>10</v>
      </c>
      <c r="J9" s="214">
        <v>9</v>
      </c>
      <c r="K9" s="149">
        <f t="shared" si="2"/>
        <v>90</v>
      </c>
      <c r="L9" s="145">
        <v>0</v>
      </c>
      <c r="M9" s="214">
        <v>0</v>
      </c>
      <c r="N9" s="149" t="s">
        <v>69</v>
      </c>
      <c r="O9" s="216">
        <v>85</v>
      </c>
      <c r="P9" s="214">
        <v>67</v>
      </c>
      <c r="Q9" s="149">
        <f t="shared" si="3"/>
        <v>78.82352941176471</v>
      </c>
      <c r="R9" s="214">
        <v>3</v>
      </c>
      <c r="S9" s="145">
        <v>24</v>
      </c>
      <c r="T9" s="214">
        <v>3</v>
      </c>
      <c r="U9" s="149">
        <f t="shared" si="4"/>
        <v>12.5</v>
      </c>
      <c r="V9" s="145">
        <v>23</v>
      </c>
      <c r="W9" s="214">
        <v>1</v>
      </c>
      <c r="X9" s="149">
        <f t="shared" si="5"/>
        <v>4.3478260869565215</v>
      </c>
      <c r="Y9" s="34"/>
      <c r="Z9" s="36"/>
    </row>
    <row r="10" spans="1:28" s="37" customFormat="1" ht="18" customHeight="1" x14ac:dyDescent="0.25">
      <c r="A10" s="125" t="s">
        <v>47</v>
      </c>
      <c r="B10" s="214">
        <v>310</v>
      </c>
      <c r="C10" s="145">
        <v>438</v>
      </c>
      <c r="D10" s="214">
        <v>299</v>
      </c>
      <c r="E10" s="149">
        <f t="shared" si="1"/>
        <v>68.264840182648399</v>
      </c>
      <c r="F10" s="145">
        <v>107</v>
      </c>
      <c r="G10" s="214">
        <v>74</v>
      </c>
      <c r="H10" s="149">
        <f t="shared" si="0"/>
        <v>69.158878504672899</v>
      </c>
      <c r="I10" s="145">
        <v>50</v>
      </c>
      <c r="J10" s="214">
        <v>34</v>
      </c>
      <c r="K10" s="149">
        <f t="shared" si="2"/>
        <v>68</v>
      </c>
      <c r="L10" s="145">
        <v>3</v>
      </c>
      <c r="M10" s="214">
        <v>1</v>
      </c>
      <c r="N10" s="149">
        <f>M10/L10*100</f>
        <v>33.333333333333329</v>
      </c>
      <c r="O10" s="216">
        <v>421</v>
      </c>
      <c r="P10" s="214">
        <v>291</v>
      </c>
      <c r="Q10" s="149">
        <f t="shared" si="3"/>
        <v>69.121140142517817</v>
      </c>
      <c r="R10" s="214">
        <v>67</v>
      </c>
      <c r="S10" s="145">
        <v>127</v>
      </c>
      <c r="T10" s="214">
        <v>65</v>
      </c>
      <c r="U10" s="149">
        <f t="shared" si="4"/>
        <v>51.181102362204726</v>
      </c>
      <c r="V10" s="145">
        <v>115</v>
      </c>
      <c r="W10" s="214">
        <v>40</v>
      </c>
      <c r="X10" s="149">
        <f t="shared" si="5"/>
        <v>34.782608695652172</v>
      </c>
      <c r="Y10" s="34"/>
      <c r="Z10" s="36"/>
    </row>
    <row r="11" spans="1:28" s="37" customFormat="1" ht="18" customHeight="1" x14ac:dyDescent="0.25">
      <c r="A11" s="125" t="s">
        <v>48</v>
      </c>
      <c r="B11" s="214">
        <v>174</v>
      </c>
      <c r="C11" s="145">
        <v>220</v>
      </c>
      <c r="D11" s="214">
        <v>172</v>
      </c>
      <c r="E11" s="149">
        <f t="shared" si="1"/>
        <v>78.181818181818187</v>
      </c>
      <c r="F11" s="145">
        <v>70</v>
      </c>
      <c r="G11" s="214">
        <v>50</v>
      </c>
      <c r="H11" s="149">
        <f t="shared" si="0"/>
        <v>71.428571428571431</v>
      </c>
      <c r="I11" s="145">
        <v>32</v>
      </c>
      <c r="J11" s="214">
        <v>23</v>
      </c>
      <c r="K11" s="149">
        <f t="shared" si="2"/>
        <v>71.875</v>
      </c>
      <c r="L11" s="145">
        <v>0</v>
      </c>
      <c r="M11" s="214">
        <v>0</v>
      </c>
      <c r="N11" s="149" t="s">
        <v>69</v>
      </c>
      <c r="O11" s="216">
        <v>217</v>
      </c>
      <c r="P11" s="214">
        <v>157</v>
      </c>
      <c r="Q11" s="149">
        <f t="shared" si="3"/>
        <v>72.350230414746548</v>
      </c>
      <c r="R11" s="214">
        <v>42</v>
      </c>
      <c r="S11" s="145">
        <v>63</v>
      </c>
      <c r="T11" s="214">
        <v>42</v>
      </c>
      <c r="U11" s="149">
        <f t="shared" si="4"/>
        <v>66.666666666666657</v>
      </c>
      <c r="V11" s="145">
        <v>60</v>
      </c>
      <c r="W11" s="214">
        <v>27</v>
      </c>
      <c r="X11" s="149">
        <f t="shared" si="5"/>
        <v>45</v>
      </c>
      <c r="Y11" s="34"/>
      <c r="Z11" s="36"/>
    </row>
    <row r="12" spans="1:28" s="37" customFormat="1" ht="18" customHeight="1" x14ac:dyDescent="0.25">
      <c r="A12" s="125" t="s">
        <v>49</v>
      </c>
      <c r="B12" s="214">
        <v>219</v>
      </c>
      <c r="C12" s="145">
        <v>347</v>
      </c>
      <c r="D12" s="214">
        <v>211</v>
      </c>
      <c r="E12" s="149">
        <f t="shared" si="1"/>
        <v>60.80691642651297</v>
      </c>
      <c r="F12" s="145">
        <v>90</v>
      </c>
      <c r="G12" s="214">
        <v>37</v>
      </c>
      <c r="H12" s="149">
        <f t="shared" si="0"/>
        <v>41.111111111111107</v>
      </c>
      <c r="I12" s="145">
        <v>39</v>
      </c>
      <c r="J12" s="214">
        <v>11</v>
      </c>
      <c r="K12" s="149">
        <f t="shared" si="2"/>
        <v>28.205128205128204</v>
      </c>
      <c r="L12" s="145">
        <v>3</v>
      </c>
      <c r="M12" s="214">
        <v>2</v>
      </c>
      <c r="N12" s="149">
        <f>M12/L12*100</f>
        <v>66.666666666666657</v>
      </c>
      <c r="O12" s="216">
        <v>341</v>
      </c>
      <c r="P12" s="214">
        <v>202</v>
      </c>
      <c r="Q12" s="149">
        <f t="shared" si="3"/>
        <v>59.2375366568915</v>
      </c>
      <c r="R12" s="214">
        <v>58</v>
      </c>
      <c r="S12" s="145">
        <v>91</v>
      </c>
      <c r="T12" s="214">
        <v>56</v>
      </c>
      <c r="U12" s="149">
        <f t="shared" si="4"/>
        <v>61.53846153846154</v>
      </c>
      <c r="V12" s="145">
        <v>81</v>
      </c>
      <c r="W12" s="214">
        <v>31</v>
      </c>
      <c r="X12" s="149">
        <f t="shared" si="5"/>
        <v>38.271604938271601</v>
      </c>
      <c r="Y12" s="34"/>
      <c r="Z12" s="36"/>
    </row>
    <row r="13" spans="1:28" s="37" customFormat="1" ht="18" customHeight="1" x14ac:dyDescent="0.25">
      <c r="A13" s="125" t="s">
        <v>50</v>
      </c>
      <c r="B13" s="214">
        <v>218</v>
      </c>
      <c r="C13" s="145">
        <v>294</v>
      </c>
      <c r="D13" s="214">
        <v>208</v>
      </c>
      <c r="E13" s="149">
        <f t="shared" si="1"/>
        <v>70.748299319727892</v>
      </c>
      <c r="F13" s="145">
        <v>73</v>
      </c>
      <c r="G13" s="214">
        <v>52</v>
      </c>
      <c r="H13" s="149">
        <f t="shared" si="0"/>
        <v>71.232876712328761</v>
      </c>
      <c r="I13" s="145">
        <v>27</v>
      </c>
      <c r="J13" s="214">
        <v>13</v>
      </c>
      <c r="K13" s="149">
        <f t="shared" si="2"/>
        <v>48.148148148148145</v>
      </c>
      <c r="L13" s="145">
        <v>2</v>
      </c>
      <c r="M13" s="214">
        <v>1</v>
      </c>
      <c r="N13" s="149">
        <f t="shared" ref="N13:N19" si="6">M13/L13*100</f>
        <v>50</v>
      </c>
      <c r="O13" s="216">
        <v>282</v>
      </c>
      <c r="P13" s="214">
        <v>197</v>
      </c>
      <c r="Q13" s="149">
        <f t="shared" si="3"/>
        <v>69.858156028368796</v>
      </c>
      <c r="R13" s="214">
        <v>51</v>
      </c>
      <c r="S13" s="145">
        <v>105</v>
      </c>
      <c r="T13" s="214">
        <v>47</v>
      </c>
      <c r="U13" s="149">
        <f t="shared" si="4"/>
        <v>44.761904761904766</v>
      </c>
      <c r="V13" s="145">
        <v>92</v>
      </c>
      <c r="W13" s="214">
        <v>25</v>
      </c>
      <c r="X13" s="149">
        <f t="shared" si="5"/>
        <v>27.173913043478258</v>
      </c>
      <c r="Y13" s="34"/>
      <c r="Z13" s="36"/>
    </row>
    <row r="14" spans="1:28" s="37" customFormat="1" ht="18" customHeight="1" x14ac:dyDescent="0.25">
      <c r="A14" s="125" t="s">
        <v>51</v>
      </c>
      <c r="B14" s="214">
        <v>333</v>
      </c>
      <c r="C14" s="145">
        <v>446</v>
      </c>
      <c r="D14" s="214">
        <v>327</v>
      </c>
      <c r="E14" s="149">
        <f t="shared" si="1"/>
        <v>73.318385650224215</v>
      </c>
      <c r="F14" s="145">
        <v>181</v>
      </c>
      <c r="G14" s="214">
        <v>138</v>
      </c>
      <c r="H14" s="149">
        <f t="shared" si="0"/>
        <v>76.243093922651937</v>
      </c>
      <c r="I14" s="145">
        <v>70</v>
      </c>
      <c r="J14" s="214">
        <v>59</v>
      </c>
      <c r="K14" s="149">
        <f t="shared" si="2"/>
        <v>84.285714285714292</v>
      </c>
      <c r="L14" s="145">
        <v>20</v>
      </c>
      <c r="M14" s="214">
        <v>2</v>
      </c>
      <c r="N14" s="149">
        <f t="shared" si="6"/>
        <v>10</v>
      </c>
      <c r="O14" s="216">
        <v>433</v>
      </c>
      <c r="P14" s="214">
        <v>316</v>
      </c>
      <c r="Q14" s="149">
        <f t="shared" si="3"/>
        <v>72.979214780600472</v>
      </c>
      <c r="R14" s="214">
        <v>58</v>
      </c>
      <c r="S14" s="145">
        <v>83</v>
      </c>
      <c r="T14" s="214">
        <v>58</v>
      </c>
      <c r="U14" s="149">
        <f t="shared" si="4"/>
        <v>69.879518072289159</v>
      </c>
      <c r="V14" s="145">
        <v>75</v>
      </c>
      <c r="W14" s="214">
        <v>39</v>
      </c>
      <c r="X14" s="149">
        <f t="shared" si="5"/>
        <v>52</v>
      </c>
      <c r="Y14" s="34"/>
      <c r="Z14" s="36"/>
    </row>
    <row r="15" spans="1:28" s="37" customFormat="1" ht="18" customHeight="1" x14ac:dyDescent="0.25">
      <c r="A15" s="125" t="s">
        <v>52</v>
      </c>
      <c r="B15" s="214">
        <v>398</v>
      </c>
      <c r="C15" s="145">
        <v>482</v>
      </c>
      <c r="D15" s="214">
        <v>385</v>
      </c>
      <c r="E15" s="149">
        <f t="shared" si="1"/>
        <v>79.875518672199178</v>
      </c>
      <c r="F15" s="145">
        <v>161</v>
      </c>
      <c r="G15" s="214">
        <v>123</v>
      </c>
      <c r="H15" s="149">
        <f t="shared" si="0"/>
        <v>76.397515527950304</v>
      </c>
      <c r="I15" s="145">
        <v>59</v>
      </c>
      <c r="J15" s="214">
        <v>55</v>
      </c>
      <c r="K15" s="149">
        <f t="shared" si="2"/>
        <v>93.220338983050837</v>
      </c>
      <c r="L15" s="145">
        <v>8</v>
      </c>
      <c r="M15" s="214">
        <v>9</v>
      </c>
      <c r="N15" s="149">
        <f t="shared" si="6"/>
        <v>112.5</v>
      </c>
      <c r="O15" s="216">
        <v>454</v>
      </c>
      <c r="P15" s="214">
        <v>368</v>
      </c>
      <c r="Q15" s="149">
        <f t="shared" si="3"/>
        <v>81.057268722466958</v>
      </c>
      <c r="R15" s="214">
        <v>100</v>
      </c>
      <c r="S15" s="145">
        <v>110</v>
      </c>
      <c r="T15" s="214">
        <v>98</v>
      </c>
      <c r="U15" s="149">
        <f t="shared" si="4"/>
        <v>89.090909090909093</v>
      </c>
      <c r="V15" s="145">
        <v>101</v>
      </c>
      <c r="W15" s="214">
        <v>55</v>
      </c>
      <c r="X15" s="149">
        <f t="shared" si="5"/>
        <v>54.455445544554458</v>
      </c>
      <c r="Y15" s="34"/>
      <c r="Z15" s="36"/>
    </row>
    <row r="16" spans="1:28" s="37" customFormat="1" ht="18" customHeight="1" x14ac:dyDescent="0.25">
      <c r="A16" s="125" t="s">
        <v>53</v>
      </c>
      <c r="B16" s="214">
        <v>290</v>
      </c>
      <c r="C16" s="145">
        <v>415</v>
      </c>
      <c r="D16" s="214">
        <v>264</v>
      </c>
      <c r="E16" s="149">
        <f t="shared" si="1"/>
        <v>63.614457831325296</v>
      </c>
      <c r="F16" s="145">
        <v>170</v>
      </c>
      <c r="G16" s="214">
        <v>106</v>
      </c>
      <c r="H16" s="149">
        <f t="shared" si="0"/>
        <v>62.352941176470587</v>
      </c>
      <c r="I16" s="145">
        <v>57</v>
      </c>
      <c r="J16" s="214">
        <v>39</v>
      </c>
      <c r="K16" s="149">
        <f t="shared" si="2"/>
        <v>68.421052631578945</v>
      </c>
      <c r="L16" s="145">
        <v>1</v>
      </c>
      <c r="M16" s="214">
        <v>2</v>
      </c>
      <c r="N16" s="149">
        <f t="shared" si="6"/>
        <v>200</v>
      </c>
      <c r="O16" s="216">
        <v>410</v>
      </c>
      <c r="P16" s="214">
        <v>256</v>
      </c>
      <c r="Q16" s="149">
        <f t="shared" si="3"/>
        <v>62.439024390243901</v>
      </c>
      <c r="R16" s="214">
        <v>46</v>
      </c>
      <c r="S16" s="145">
        <v>101</v>
      </c>
      <c r="T16" s="214">
        <v>43</v>
      </c>
      <c r="U16" s="149">
        <f t="shared" si="4"/>
        <v>42.574257425742573</v>
      </c>
      <c r="V16" s="145">
        <v>93</v>
      </c>
      <c r="W16" s="214">
        <v>22</v>
      </c>
      <c r="X16" s="149">
        <f t="shared" si="5"/>
        <v>23.655913978494624</v>
      </c>
      <c r="Y16" s="34"/>
      <c r="Z16" s="36"/>
    </row>
    <row r="17" spans="1:26" s="37" customFormat="1" ht="18" customHeight="1" x14ac:dyDescent="0.25">
      <c r="A17" s="125" t="s">
        <v>54</v>
      </c>
      <c r="B17" s="214">
        <v>133</v>
      </c>
      <c r="C17" s="145">
        <v>163</v>
      </c>
      <c r="D17" s="214">
        <v>130</v>
      </c>
      <c r="E17" s="149">
        <f t="shared" si="1"/>
        <v>79.754601226993856</v>
      </c>
      <c r="F17" s="145">
        <v>50</v>
      </c>
      <c r="G17" s="214">
        <v>37</v>
      </c>
      <c r="H17" s="149">
        <f t="shared" si="0"/>
        <v>74</v>
      </c>
      <c r="I17" s="145">
        <v>12</v>
      </c>
      <c r="J17" s="214">
        <v>12</v>
      </c>
      <c r="K17" s="149">
        <f t="shared" si="2"/>
        <v>100</v>
      </c>
      <c r="L17" s="145">
        <v>11</v>
      </c>
      <c r="M17" s="214">
        <v>0</v>
      </c>
      <c r="N17" s="149">
        <f t="shared" si="6"/>
        <v>0</v>
      </c>
      <c r="O17" s="216">
        <v>159</v>
      </c>
      <c r="P17" s="214">
        <v>127</v>
      </c>
      <c r="Q17" s="149">
        <f t="shared" si="3"/>
        <v>79.874213836477992</v>
      </c>
      <c r="R17" s="214">
        <v>22</v>
      </c>
      <c r="S17" s="145">
        <v>38</v>
      </c>
      <c r="T17" s="214">
        <v>22</v>
      </c>
      <c r="U17" s="149">
        <f t="shared" si="4"/>
        <v>57.894736842105267</v>
      </c>
      <c r="V17" s="145">
        <v>34</v>
      </c>
      <c r="W17" s="214">
        <v>18</v>
      </c>
      <c r="X17" s="149">
        <f t="shared" si="5"/>
        <v>52.941176470588239</v>
      </c>
      <c r="Y17" s="34"/>
      <c r="Z17" s="36"/>
    </row>
    <row r="18" spans="1:26" s="37" customFormat="1" ht="18" customHeight="1" x14ac:dyDescent="0.25">
      <c r="A18" s="125" t="s">
        <v>55</v>
      </c>
      <c r="B18" s="214">
        <v>220</v>
      </c>
      <c r="C18" s="145">
        <v>283</v>
      </c>
      <c r="D18" s="214">
        <v>217</v>
      </c>
      <c r="E18" s="149">
        <f t="shared" si="1"/>
        <v>76.678445229681984</v>
      </c>
      <c r="F18" s="145">
        <v>97</v>
      </c>
      <c r="G18" s="214">
        <v>87</v>
      </c>
      <c r="H18" s="149">
        <f t="shared" si="0"/>
        <v>89.690721649484544</v>
      </c>
      <c r="I18" s="145">
        <v>38</v>
      </c>
      <c r="J18" s="214">
        <v>33</v>
      </c>
      <c r="K18" s="149">
        <f t="shared" si="2"/>
        <v>86.842105263157904</v>
      </c>
      <c r="L18" s="145">
        <v>2</v>
      </c>
      <c r="M18" s="214">
        <v>4</v>
      </c>
      <c r="N18" s="149">
        <f t="shared" si="6"/>
        <v>200</v>
      </c>
      <c r="O18" s="216">
        <v>281</v>
      </c>
      <c r="P18" s="214">
        <v>213</v>
      </c>
      <c r="Q18" s="149">
        <f t="shared" si="3"/>
        <v>75.80071174377224</v>
      </c>
      <c r="R18" s="214">
        <v>44</v>
      </c>
      <c r="S18" s="145">
        <v>65</v>
      </c>
      <c r="T18" s="214">
        <v>44</v>
      </c>
      <c r="U18" s="149">
        <f t="shared" si="4"/>
        <v>67.692307692307693</v>
      </c>
      <c r="V18" s="145">
        <v>62</v>
      </c>
      <c r="W18" s="214">
        <v>32</v>
      </c>
      <c r="X18" s="149">
        <f t="shared" si="5"/>
        <v>51.612903225806448</v>
      </c>
      <c r="Y18" s="34"/>
      <c r="Z18" s="36"/>
    </row>
    <row r="19" spans="1:26" s="37" customFormat="1" ht="18" customHeight="1" x14ac:dyDescent="0.25">
      <c r="A19" s="125" t="s">
        <v>56</v>
      </c>
      <c r="B19" s="214">
        <v>54</v>
      </c>
      <c r="C19" s="145">
        <v>76</v>
      </c>
      <c r="D19" s="214">
        <v>54</v>
      </c>
      <c r="E19" s="149">
        <f t="shared" si="1"/>
        <v>71.05263157894737</v>
      </c>
      <c r="F19" s="145">
        <v>32</v>
      </c>
      <c r="G19" s="214">
        <v>23</v>
      </c>
      <c r="H19" s="149">
        <f t="shared" si="0"/>
        <v>71.875</v>
      </c>
      <c r="I19" s="145">
        <v>9</v>
      </c>
      <c r="J19" s="214">
        <v>8</v>
      </c>
      <c r="K19" s="149">
        <f t="shared" si="2"/>
        <v>88.888888888888886</v>
      </c>
      <c r="L19" s="145">
        <v>2</v>
      </c>
      <c r="M19" s="214">
        <v>1</v>
      </c>
      <c r="N19" s="149">
        <f t="shared" si="6"/>
        <v>50</v>
      </c>
      <c r="O19" s="216">
        <v>75</v>
      </c>
      <c r="P19" s="214">
        <v>51</v>
      </c>
      <c r="Q19" s="149">
        <f t="shared" si="3"/>
        <v>68</v>
      </c>
      <c r="R19" s="214">
        <v>14</v>
      </c>
      <c r="S19" s="145">
        <v>24</v>
      </c>
      <c r="T19" s="214">
        <v>14</v>
      </c>
      <c r="U19" s="149">
        <f t="shared" si="4"/>
        <v>58.333333333333336</v>
      </c>
      <c r="V19" s="145">
        <v>20</v>
      </c>
      <c r="W19" s="214">
        <v>9</v>
      </c>
      <c r="X19" s="149">
        <f t="shared" si="5"/>
        <v>45</v>
      </c>
      <c r="Y19" s="34"/>
      <c r="Z19" s="36"/>
    </row>
    <row r="20" spans="1:26" s="37" customFormat="1" ht="18" customHeight="1" x14ac:dyDescent="0.25">
      <c r="A20" s="125" t="s">
        <v>57</v>
      </c>
      <c r="B20" s="214">
        <v>110</v>
      </c>
      <c r="C20" s="145">
        <v>177</v>
      </c>
      <c r="D20" s="214">
        <v>109</v>
      </c>
      <c r="E20" s="149">
        <f t="shared" si="1"/>
        <v>61.581920903954803</v>
      </c>
      <c r="F20" s="145">
        <v>44</v>
      </c>
      <c r="G20" s="214">
        <v>31</v>
      </c>
      <c r="H20" s="149">
        <f t="shared" si="0"/>
        <v>70.454545454545453</v>
      </c>
      <c r="I20" s="145">
        <v>21</v>
      </c>
      <c r="J20" s="214">
        <v>12</v>
      </c>
      <c r="K20" s="149">
        <f t="shared" si="2"/>
        <v>57.142857142857139</v>
      </c>
      <c r="L20" s="145">
        <v>0</v>
      </c>
      <c r="M20" s="214">
        <v>0</v>
      </c>
      <c r="N20" s="149" t="s">
        <v>69</v>
      </c>
      <c r="O20" s="216">
        <v>174</v>
      </c>
      <c r="P20" s="214">
        <v>105</v>
      </c>
      <c r="Q20" s="149">
        <f t="shared" si="3"/>
        <v>60.344827586206897</v>
      </c>
      <c r="R20" s="214">
        <v>24</v>
      </c>
      <c r="S20" s="145">
        <v>41</v>
      </c>
      <c r="T20" s="214">
        <v>24</v>
      </c>
      <c r="U20" s="149">
        <f t="shared" si="4"/>
        <v>58.536585365853654</v>
      </c>
      <c r="V20" s="145">
        <v>36</v>
      </c>
      <c r="W20" s="214">
        <v>11</v>
      </c>
      <c r="X20" s="149">
        <f t="shared" si="5"/>
        <v>30.555555555555557</v>
      </c>
      <c r="Y20" s="34"/>
      <c r="Z20" s="36"/>
    </row>
    <row r="21" spans="1:26" s="37" customFormat="1" ht="18" customHeight="1" x14ac:dyDescent="0.25">
      <c r="A21" s="125" t="s">
        <v>58</v>
      </c>
      <c r="B21" s="214">
        <v>193</v>
      </c>
      <c r="C21" s="145">
        <v>274</v>
      </c>
      <c r="D21" s="214">
        <v>186</v>
      </c>
      <c r="E21" s="149">
        <f t="shared" si="1"/>
        <v>67.883211678832112</v>
      </c>
      <c r="F21" s="145">
        <v>75</v>
      </c>
      <c r="G21" s="214">
        <v>40</v>
      </c>
      <c r="H21" s="149">
        <f t="shared" si="0"/>
        <v>53.333333333333336</v>
      </c>
      <c r="I21" s="145">
        <v>42</v>
      </c>
      <c r="J21" s="214">
        <v>13</v>
      </c>
      <c r="K21" s="149">
        <f t="shared" si="2"/>
        <v>30.952380952380953</v>
      </c>
      <c r="L21" s="145">
        <v>3</v>
      </c>
      <c r="M21" s="214">
        <v>1</v>
      </c>
      <c r="N21" s="149">
        <f t="shared" ref="N21:N23" si="7">M21/L21*100</f>
        <v>33.333333333333329</v>
      </c>
      <c r="O21" s="216">
        <v>256</v>
      </c>
      <c r="P21" s="214">
        <v>180</v>
      </c>
      <c r="Q21" s="149">
        <f t="shared" si="3"/>
        <v>70.3125</v>
      </c>
      <c r="R21" s="214">
        <v>39</v>
      </c>
      <c r="S21" s="145">
        <v>63</v>
      </c>
      <c r="T21" s="214">
        <v>39</v>
      </c>
      <c r="U21" s="149">
        <f t="shared" si="4"/>
        <v>61.904761904761905</v>
      </c>
      <c r="V21" s="145">
        <v>60</v>
      </c>
      <c r="W21" s="214">
        <v>27</v>
      </c>
      <c r="X21" s="149">
        <f t="shared" si="5"/>
        <v>45</v>
      </c>
      <c r="Y21" s="34"/>
      <c r="Z21" s="36"/>
    </row>
    <row r="22" spans="1:26" s="37" customFormat="1" ht="18" customHeight="1" x14ac:dyDescent="0.25">
      <c r="A22" s="125" t="s">
        <v>59</v>
      </c>
      <c r="B22" s="214">
        <v>661</v>
      </c>
      <c r="C22" s="145">
        <v>809</v>
      </c>
      <c r="D22" s="214">
        <v>638</v>
      </c>
      <c r="E22" s="149">
        <f t="shared" si="1"/>
        <v>78.862793572311489</v>
      </c>
      <c r="F22" s="145">
        <v>248</v>
      </c>
      <c r="G22" s="214">
        <v>183</v>
      </c>
      <c r="H22" s="149">
        <f t="shared" si="0"/>
        <v>73.790322580645167</v>
      </c>
      <c r="I22" s="145">
        <v>95</v>
      </c>
      <c r="J22" s="214">
        <v>53</v>
      </c>
      <c r="K22" s="149">
        <f t="shared" si="2"/>
        <v>55.78947368421052</v>
      </c>
      <c r="L22" s="145">
        <v>16</v>
      </c>
      <c r="M22" s="214">
        <v>8</v>
      </c>
      <c r="N22" s="149">
        <f t="shared" si="7"/>
        <v>50</v>
      </c>
      <c r="O22" s="216">
        <v>780</v>
      </c>
      <c r="P22" s="214">
        <v>605</v>
      </c>
      <c r="Q22" s="149">
        <f t="shared" si="3"/>
        <v>77.564102564102569</v>
      </c>
      <c r="R22" s="214">
        <v>116</v>
      </c>
      <c r="S22" s="145">
        <v>204</v>
      </c>
      <c r="T22" s="214">
        <v>116</v>
      </c>
      <c r="U22" s="149">
        <f t="shared" si="4"/>
        <v>56.862745098039213</v>
      </c>
      <c r="V22" s="145">
        <v>192</v>
      </c>
      <c r="W22" s="214">
        <v>70</v>
      </c>
      <c r="X22" s="149">
        <f t="shared" si="5"/>
        <v>36.458333333333329</v>
      </c>
      <c r="Y22" s="34"/>
      <c r="Z22" s="36"/>
    </row>
    <row r="23" spans="1:26" s="37" customFormat="1" ht="18" customHeight="1" x14ac:dyDescent="0.25">
      <c r="A23" s="125" t="s">
        <v>60</v>
      </c>
      <c r="B23" s="214">
        <v>576</v>
      </c>
      <c r="C23" s="145">
        <v>770</v>
      </c>
      <c r="D23" s="214">
        <v>570</v>
      </c>
      <c r="E23" s="149">
        <f t="shared" si="1"/>
        <v>74.025974025974023</v>
      </c>
      <c r="F23" s="145">
        <v>267</v>
      </c>
      <c r="G23" s="214">
        <v>158</v>
      </c>
      <c r="H23" s="149">
        <f t="shared" si="0"/>
        <v>59.176029962546814</v>
      </c>
      <c r="I23" s="145">
        <v>118</v>
      </c>
      <c r="J23" s="214">
        <v>69</v>
      </c>
      <c r="K23" s="149">
        <f t="shared" si="2"/>
        <v>58.474576271186443</v>
      </c>
      <c r="L23" s="145">
        <v>5</v>
      </c>
      <c r="M23" s="214">
        <v>1</v>
      </c>
      <c r="N23" s="149">
        <f t="shared" si="7"/>
        <v>20</v>
      </c>
      <c r="O23" s="217">
        <v>766</v>
      </c>
      <c r="P23" s="214">
        <v>563</v>
      </c>
      <c r="Q23" s="149">
        <f t="shared" si="3"/>
        <v>73.49869451697127</v>
      </c>
      <c r="R23" s="214">
        <v>120</v>
      </c>
      <c r="S23" s="145">
        <v>192</v>
      </c>
      <c r="T23" s="214">
        <v>120</v>
      </c>
      <c r="U23" s="149">
        <f t="shared" si="4"/>
        <v>62.5</v>
      </c>
      <c r="V23" s="145">
        <v>180</v>
      </c>
      <c r="W23" s="214">
        <v>79</v>
      </c>
      <c r="X23" s="149">
        <f t="shared" si="5"/>
        <v>43.888888888888886</v>
      </c>
      <c r="Y23" s="34"/>
      <c r="Z23" s="36"/>
    </row>
    <row r="24" spans="1:26" ht="44.25" customHeight="1" x14ac:dyDescent="0.2">
      <c r="A24" s="39"/>
      <c r="B24" s="239" t="s">
        <v>76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</sheetData>
  <mergeCells count="13">
    <mergeCell ref="A3:A4"/>
    <mergeCell ref="C3:E3"/>
    <mergeCell ref="F3:H3"/>
    <mergeCell ref="I3:K3"/>
    <mergeCell ref="L3:N3"/>
    <mergeCell ref="B24:K24"/>
    <mergeCell ref="V3:X3"/>
    <mergeCell ref="V2:W2"/>
    <mergeCell ref="T1:U1"/>
    <mergeCell ref="O3:Q3"/>
    <mergeCell ref="B1:K1"/>
    <mergeCell ref="T2:U2"/>
    <mergeCell ref="S3:U3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C16" sqref="C16"/>
    </sheetView>
  </sheetViews>
  <sheetFormatPr defaultColWidth="8" defaultRowHeight="12.75" x14ac:dyDescent="0.2"/>
  <cols>
    <col min="1" max="1" width="63.140625" style="3" customWidth="1"/>
    <col min="2" max="2" width="22.7109375" style="3" customWidth="1"/>
    <col min="3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36" t="s">
        <v>61</v>
      </c>
      <c r="B1" s="236"/>
      <c r="C1" s="236"/>
      <c r="D1" s="236"/>
      <c r="E1" s="236"/>
    </row>
    <row r="2" spans="1:11" s="4" customFormat="1" ht="23.25" customHeight="1" x14ac:dyDescent="0.25">
      <c r="A2" s="231" t="s">
        <v>0</v>
      </c>
      <c r="B2" s="237" t="s">
        <v>88</v>
      </c>
      <c r="C2" s="237" t="s">
        <v>89</v>
      </c>
      <c r="D2" s="234" t="s">
        <v>1</v>
      </c>
      <c r="E2" s="235"/>
    </row>
    <row r="3" spans="1:11" s="4" customFormat="1" ht="34.5" customHeight="1" x14ac:dyDescent="0.25">
      <c r="A3" s="232"/>
      <c r="B3" s="238"/>
      <c r="C3" s="238"/>
      <c r="D3" s="5" t="s">
        <v>2</v>
      </c>
      <c r="E3" s="6" t="s">
        <v>62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75</v>
      </c>
      <c r="B5" s="126" t="s">
        <v>74</v>
      </c>
      <c r="C5" s="136">
        <v>1572</v>
      </c>
      <c r="D5" s="129" t="s">
        <v>69</v>
      </c>
      <c r="E5" s="129" t="s">
        <v>69</v>
      </c>
      <c r="F5" s="130"/>
      <c r="K5" s="12"/>
    </row>
    <row r="6" spans="1:11" s="4" customFormat="1" ht="30" customHeight="1" x14ac:dyDescent="0.25">
      <c r="A6" s="10" t="s">
        <v>36</v>
      </c>
      <c r="B6" s="136">
        <v>1908</v>
      </c>
      <c r="C6" s="136">
        <v>1552</v>
      </c>
      <c r="D6" s="11">
        <f t="shared" ref="D6:D10" si="0">C6/B6*100</f>
        <v>81.341719077568129</v>
      </c>
      <c r="E6" s="129">
        <f t="shared" ref="E6:E10" si="1">C6-B6</f>
        <v>-356</v>
      </c>
      <c r="F6" s="131"/>
      <c r="K6" s="12"/>
    </row>
    <row r="7" spans="1:11" s="4" customFormat="1" ht="54.75" customHeight="1" x14ac:dyDescent="0.25">
      <c r="A7" s="13" t="s">
        <v>37</v>
      </c>
      <c r="B7" s="136">
        <v>532</v>
      </c>
      <c r="C7" s="136">
        <v>420</v>
      </c>
      <c r="D7" s="11">
        <f t="shared" si="0"/>
        <v>78.94736842105263</v>
      </c>
      <c r="E7" s="129">
        <f t="shared" si="1"/>
        <v>-112</v>
      </c>
      <c r="F7" s="131"/>
      <c r="K7" s="12"/>
    </row>
    <row r="8" spans="1:11" s="4" customFormat="1" ht="30" customHeight="1" x14ac:dyDescent="0.25">
      <c r="A8" s="14" t="s">
        <v>38</v>
      </c>
      <c r="B8" s="136">
        <v>247</v>
      </c>
      <c r="C8" s="136">
        <v>163</v>
      </c>
      <c r="D8" s="11">
        <f t="shared" si="0"/>
        <v>65.991902834008101</v>
      </c>
      <c r="E8" s="129">
        <f t="shared" si="1"/>
        <v>-84</v>
      </c>
      <c r="F8" s="131"/>
      <c r="K8" s="12"/>
    </row>
    <row r="9" spans="1:11" s="4" customFormat="1" ht="45.75" customHeight="1" x14ac:dyDescent="0.25">
      <c r="A9" s="14" t="s">
        <v>29</v>
      </c>
      <c r="B9" s="136">
        <v>23</v>
      </c>
      <c r="C9" s="136">
        <v>20</v>
      </c>
      <c r="D9" s="11">
        <f t="shared" si="0"/>
        <v>86.956521739130437</v>
      </c>
      <c r="E9" s="129">
        <f t="shared" si="1"/>
        <v>-3</v>
      </c>
      <c r="F9" s="131"/>
      <c r="K9" s="12"/>
    </row>
    <row r="10" spans="1:11" s="4" customFormat="1" ht="49.5" customHeight="1" x14ac:dyDescent="0.25">
      <c r="A10" s="14" t="s">
        <v>39</v>
      </c>
      <c r="B10" s="136">
        <v>1850</v>
      </c>
      <c r="C10" s="136">
        <v>1477</v>
      </c>
      <c r="D10" s="11">
        <f t="shared" si="0"/>
        <v>79.837837837837839</v>
      </c>
      <c r="E10" s="129">
        <f t="shared" si="1"/>
        <v>-373</v>
      </c>
      <c r="F10" s="131"/>
      <c r="K10" s="12"/>
    </row>
    <row r="11" spans="1:11" s="4" customFormat="1" ht="12.75" customHeight="1" x14ac:dyDescent="0.25">
      <c r="A11" s="227" t="s">
        <v>4</v>
      </c>
      <c r="B11" s="228"/>
      <c r="C11" s="228"/>
      <c r="D11" s="228"/>
      <c r="E11" s="228"/>
      <c r="K11" s="12"/>
    </row>
    <row r="12" spans="1:11" s="4" customFormat="1" ht="15" customHeight="1" x14ac:dyDescent="0.25">
      <c r="A12" s="229"/>
      <c r="B12" s="230"/>
      <c r="C12" s="230"/>
      <c r="D12" s="230"/>
      <c r="E12" s="230"/>
      <c r="K12" s="12"/>
    </row>
    <row r="13" spans="1:11" s="4" customFormat="1" ht="20.25" customHeight="1" x14ac:dyDescent="0.25">
      <c r="A13" s="231" t="s">
        <v>0</v>
      </c>
      <c r="B13" s="233" t="s">
        <v>86</v>
      </c>
      <c r="C13" s="233" t="s">
        <v>87</v>
      </c>
      <c r="D13" s="234" t="s">
        <v>1</v>
      </c>
      <c r="E13" s="235"/>
      <c r="K13" s="12"/>
    </row>
    <row r="14" spans="1:11" ht="35.25" customHeight="1" x14ac:dyDescent="0.2">
      <c r="A14" s="232"/>
      <c r="B14" s="233"/>
      <c r="C14" s="233"/>
      <c r="D14" s="5" t="s">
        <v>2</v>
      </c>
      <c r="E14" s="6" t="s">
        <v>42</v>
      </c>
      <c r="K14" s="12"/>
    </row>
    <row r="15" spans="1:11" ht="30" customHeight="1" x14ac:dyDescent="0.2">
      <c r="A15" s="10" t="s">
        <v>75</v>
      </c>
      <c r="B15" s="126" t="s">
        <v>74</v>
      </c>
      <c r="C15" s="138">
        <v>389</v>
      </c>
      <c r="D15" s="129" t="s">
        <v>69</v>
      </c>
      <c r="E15" s="129" t="s">
        <v>69</v>
      </c>
      <c r="K15" s="12"/>
    </row>
    <row r="16" spans="1:11" ht="30" customHeight="1" x14ac:dyDescent="0.2">
      <c r="A16" s="1" t="s">
        <v>36</v>
      </c>
      <c r="B16" s="138">
        <v>518</v>
      </c>
      <c r="C16" s="138">
        <v>385</v>
      </c>
      <c r="D16" s="143">
        <f t="shared" ref="D16:D17" si="2">C16/B16*100</f>
        <v>74.324324324324323</v>
      </c>
      <c r="E16" s="144">
        <f t="shared" ref="E16:E17" si="3">C16-B16</f>
        <v>-133</v>
      </c>
      <c r="K16" s="12"/>
    </row>
    <row r="17" spans="1:11" ht="30" customHeight="1" x14ac:dyDescent="0.2">
      <c r="A17" s="1" t="s">
        <v>40</v>
      </c>
      <c r="B17" s="138">
        <v>466</v>
      </c>
      <c r="C17" s="138">
        <v>179</v>
      </c>
      <c r="D17" s="143">
        <f t="shared" si="2"/>
        <v>38.412017167381975</v>
      </c>
      <c r="E17" s="144">
        <f t="shared" si="3"/>
        <v>-287</v>
      </c>
      <c r="K17" s="12"/>
    </row>
    <row r="18" spans="1:11" ht="60" customHeight="1" x14ac:dyDescent="0.2">
      <c r="A18" s="226" t="s">
        <v>76</v>
      </c>
      <c r="B18" s="226"/>
      <c r="C18" s="226"/>
      <c r="D18" s="226"/>
      <c r="E18" s="226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6"/>
  <sheetViews>
    <sheetView view="pageBreakPreview" topLeftCell="H1" zoomScale="90" zoomScaleNormal="90" zoomScaleSheetLayoutView="90" workbookViewId="0">
      <selection activeCell="J30" sqref="J30"/>
    </sheetView>
  </sheetViews>
  <sheetFormatPr defaultRowHeight="14.25" x14ac:dyDescent="0.2"/>
  <cols>
    <col min="1" max="1" width="24.28515625" style="40" customWidth="1"/>
    <col min="2" max="2" width="16.140625" style="40" customWidth="1"/>
    <col min="3" max="3" width="11.7109375" style="40" customWidth="1"/>
    <col min="4" max="11" width="10.7109375" style="40" customWidth="1"/>
    <col min="12" max="17" width="8.7109375" style="40" customWidth="1"/>
    <col min="18" max="18" width="12.85546875" style="40" customWidth="1"/>
    <col min="19" max="24" width="8.7109375" style="40" customWidth="1"/>
    <col min="25" max="16384" width="9.140625" style="40"/>
  </cols>
  <sheetData>
    <row r="1" spans="1:26" s="24" customFormat="1" ht="43.5" customHeight="1" x14ac:dyDescent="0.25">
      <c r="A1" s="23"/>
      <c r="B1" s="251" t="s">
        <v>91</v>
      </c>
      <c r="C1" s="251"/>
      <c r="D1" s="251"/>
      <c r="E1" s="251"/>
      <c r="F1" s="251"/>
      <c r="G1" s="251"/>
      <c r="H1" s="251"/>
      <c r="I1" s="251"/>
      <c r="J1" s="251"/>
      <c r="K1" s="251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6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121" t="s">
        <v>7</v>
      </c>
    </row>
    <row r="3" spans="1:26" s="29" customFormat="1" ht="64.5" customHeight="1" x14ac:dyDescent="0.25">
      <c r="A3" s="249"/>
      <c r="B3" s="161" t="s">
        <v>71</v>
      </c>
      <c r="C3" s="240" t="s">
        <v>8</v>
      </c>
      <c r="D3" s="240"/>
      <c r="E3" s="240"/>
      <c r="F3" s="240" t="s">
        <v>19</v>
      </c>
      <c r="G3" s="240"/>
      <c r="H3" s="240"/>
      <c r="I3" s="240" t="s">
        <v>11</v>
      </c>
      <c r="J3" s="240"/>
      <c r="K3" s="240"/>
      <c r="L3" s="240" t="s">
        <v>12</v>
      </c>
      <c r="M3" s="240"/>
      <c r="N3" s="240"/>
      <c r="O3" s="243" t="s">
        <v>10</v>
      </c>
      <c r="P3" s="244"/>
      <c r="Q3" s="245"/>
      <c r="R3" s="161" t="s">
        <v>72</v>
      </c>
      <c r="S3" s="240" t="s">
        <v>13</v>
      </c>
      <c r="T3" s="240"/>
      <c r="U3" s="240"/>
      <c r="V3" s="240" t="s">
        <v>18</v>
      </c>
      <c r="W3" s="240"/>
      <c r="X3" s="240"/>
    </row>
    <row r="4" spans="1:26" s="179" customFormat="1" ht="30" customHeight="1" x14ac:dyDescent="0.25">
      <c r="A4" s="250"/>
      <c r="B4" s="180" t="s">
        <v>70</v>
      </c>
      <c r="C4" s="180" t="s">
        <v>65</v>
      </c>
      <c r="D4" s="180" t="s">
        <v>70</v>
      </c>
      <c r="E4" s="181" t="s">
        <v>2</v>
      </c>
      <c r="F4" s="180" t="s">
        <v>65</v>
      </c>
      <c r="G4" s="180" t="s">
        <v>70</v>
      </c>
      <c r="H4" s="181" t="s">
        <v>2</v>
      </c>
      <c r="I4" s="180" t="s">
        <v>65</v>
      </c>
      <c r="J4" s="180" t="s">
        <v>70</v>
      </c>
      <c r="K4" s="181" t="s">
        <v>2</v>
      </c>
      <c r="L4" s="180" t="s">
        <v>65</v>
      </c>
      <c r="M4" s="180" t="s">
        <v>70</v>
      </c>
      <c r="N4" s="181" t="s">
        <v>2</v>
      </c>
      <c r="O4" s="180" t="s">
        <v>65</v>
      </c>
      <c r="P4" s="180" t="s">
        <v>70</v>
      </c>
      <c r="Q4" s="181" t="s">
        <v>2</v>
      </c>
      <c r="R4" s="182" t="s">
        <v>70</v>
      </c>
      <c r="S4" s="180" t="s">
        <v>65</v>
      </c>
      <c r="T4" s="180" t="s">
        <v>70</v>
      </c>
      <c r="U4" s="181" t="s">
        <v>2</v>
      </c>
      <c r="V4" s="180" t="s">
        <v>65</v>
      </c>
      <c r="W4" s="180" t="s">
        <v>70</v>
      </c>
      <c r="X4" s="181" t="s">
        <v>2</v>
      </c>
    </row>
    <row r="5" spans="1:26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6" s="155" customFormat="1" ht="16.5" customHeight="1" x14ac:dyDescent="0.25">
      <c r="A6" s="124" t="s">
        <v>43</v>
      </c>
      <c r="B6" s="148">
        <f>SUM(B7:B23)</f>
        <v>1572</v>
      </c>
      <c r="C6" s="148">
        <f>SUM(C7:C23)</f>
        <v>1908</v>
      </c>
      <c r="D6" s="148">
        <f>SUM(D7:D23)</f>
        <v>1552</v>
      </c>
      <c r="E6" s="149">
        <f>D6/C6*100</f>
        <v>81.341719077568129</v>
      </c>
      <c r="F6" s="148">
        <f t="shared" ref="F6:J6" si="0">SUM(F7:F23)</f>
        <v>532</v>
      </c>
      <c r="G6" s="148">
        <f t="shared" si="0"/>
        <v>420</v>
      </c>
      <c r="H6" s="149">
        <f t="shared" ref="H6:H23" si="1">G6/F6*100</f>
        <v>78.94736842105263</v>
      </c>
      <c r="I6" s="148">
        <f t="shared" si="0"/>
        <v>247</v>
      </c>
      <c r="J6" s="148">
        <f t="shared" si="0"/>
        <v>163</v>
      </c>
      <c r="K6" s="149">
        <f t="shared" ref="K6:K23" si="2">J6/I6*100</f>
        <v>65.991902834008101</v>
      </c>
      <c r="L6" s="148">
        <f t="shared" ref="L6:M6" si="3">SUM(L7:L23)</f>
        <v>23</v>
      </c>
      <c r="M6" s="148">
        <f t="shared" si="3"/>
        <v>20</v>
      </c>
      <c r="N6" s="149">
        <f t="shared" ref="N6" si="4">M6/L6*100</f>
        <v>86.956521739130437</v>
      </c>
      <c r="O6" s="148">
        <f t="shared" ref="O6:P6" si="5">SUM(O7:O23)</f>
        <v>1850</v>
      </c>
      <c r="P6" s="148">
        <f t="shared" si="5"/>
        <v>1477</v>
      </c>
      <c r="Q6" s="149">
        <f t="shared" ref="Q6:Q23" si="6">P6/O6*100</f>
        <v>79.837837837837839</v>
      </c>
      <c r="R6" s="148">
        <f>SUM(R7:R23)</f>
        <v>389</v>
      </c>
      <c r="S6" s="148">
        <f t="shared" ref="S6" si="7">SUM(S7:S23)</f>
        <v>518</v>
      </c>
      <c r="T6" s="148">
        <f>SUM(T7:T23)</f>
        <v>385</v>
      </c>
      <c r="U6" s="149">
        <f t="shared" ref="U6" si="8">T6/S6*100</f>
        <v>74.324324324324323</v>
      </c>
      <c r="V6" s="148">
        <f t="shared" ref="V6:W6" si="9">SUM(V7:V23)</f>
        <v>466</v>
      </c>
      <c r="W6" s="148">
        <f t="shared" si="9"/>
        <v>179</v>
      </c>
      <c r="X6" s="149">
        <f t="shared" ref="X6:X23" si="10">W6/V6*100</f>
        <v>38.412017167381975</v>
      </c>
      <c r="Y6" s="154"/>
    </row>
    <row r="7" spans="1:26" s="37" customFormat="1" ht="16.5" customHeight="1" x14ac:dyDescent="0.25">
      <c r="A7" s="125" t="s">
        <v>44</v>
      </c>
      <c r="B7" s="214">
        <v>37</v>
      </c>
      <c r="C7" s="211">
        <v>39</v>
      </c>
      <c r="D7" s="214">
        <v>37</v>
      </c>
      <c r="E7" s="149">
        <f t="shared" ref="E7:E23" si="11">D7/C7*100</f>
        <v>94.871794871794862</v>
      </c>
      <c r="F7" s="211">
        <v>12</v>
      </c>
      <c r="G7" s="214">
        <v>11</v>
      </c>
      <c r="H7" s="149">
        <f t="shared" si="1"/>
        <v>91.666666666666657</v>
      </c>
      <c r="I7" s="211">
        <v>2</v>
      </c>
      <c r="J7" s="214">
        <v>7</v>
      </c>
      <c r="K7" s="149">
        <f t="shared" si="2"/>
        <v>350</v>
      </c>
      <c r="L7" s="211">
        <v>0</v>
      </c>
      <c r="M7" s="214">
        <v>0</v>
      </c>
      <c r="N7" s="149" t="s">
        <v>69</v>
      </c>
      <c r="O7" s="212">
        <v>35</v>
      </c>
      <c r="P7" s="214">
        <v>36</v>
      </c>
      <c r="Q7" s="149">
        <f t="shared" si="6"/>
        <v>102.85714285714285</v>
      </c>
      <c r="R7" s="214">
        <v>12</v>
      </c>
      <c r="S7" s="211">
        <v>14</v>
      </c>
      <c r="T7" s="214">
        <v>12</v>
      </c>
      <c r="U7" s="149">
        <f t="shared" ref="U7:U23" si="12">T7/S7*100</f>
        <v>85.714285714285708</v>
      </c>
      <c r="V7" s="211">
        <v>14</v>
      </c>
      <c r="W7" s="214">
        <v>9</v>
      </c>
      <c r="X7" s="149">
        <f t="shared" si="10"/>
        <v>64.285714285714292</v>
      </c>
      <c r="Y7" s="35"/>
      <c r="Z7" s="36"/>
    </row>
    <row r="8" spans="1:26" s="38" customFormat="1" ht="16.5" customHeight="1" x14ac:dyDescent="0.25">
      <c r="A8" s="125" t="s">
        <v>45</v>
      </c>
      <c r="B8" s="214">
        <v>306</v>
      </c>
      <c r="C8" s="211">
        <v>322</v>
      </c>
      <c r="D8" s="214">
        <v>303</v>
      </c>
      <c r="E8" s="149">
        <f t="shared" si="11"/>
        <v>94.099378881987576</v>
      </c>
      <c r="F8" s="211">
        <v>29</v>
      </c>
      <c r="G8" s="214">
        <v>30</v>
      </c>
      <c r="H8" s="149">
        <f t="shared" si="1"/>
        <v>103.44827586206897</v>
      </c>
      <c r="I8" s="211">
        <v>13</v>
      </c>
      <c r="J8" s="214">
        <v>6</v>
      </c>
      <c r="K8" s="149">
        <f t="shared" si="2"/>
        <v>46.153846153846153</v>
      </c>
      <c r="L8" s="211">
        <v>5</v>
      </c>
      <c r="M8" s="214">
        <v>10</v>
      </c>
      <c r="N8" s="149">
        <f t="shared" ref="N8:N10" si="13">M8/L8*100</f>
        <v>200</v>
      </c>
      <c r="O8" s="212">
        <v>315</v>
      </c>
      <c r="P8" s="214">
        <v>282</v>
      </c>
      <c r="Q8" s="149">
        <f t="shared" si="6"/>
        <v>89.523809523809533</v>
      </c>
      <c r="R8" s="214">
        <v>100</v>
      </c>
      <c r="S8" s="211">
        <v>96</v>
      </c>
      <c r="T8" s="214">
        <v>99</v>
      </c>
      <c r="U8" s="149">
        <f t="shared" si="12"/>
        <v>103.125</v>
      </c>
      <c r="V8" s="211">
        <v>88</v>
      </c>
      <c r="W8" s="214">
        <v>37</v>
      </c>
      <c r="X8" s="149">
        <f t="shared" si="10"/>
        <v>42.045454545454547</v>
      </c>
      <c r="Y8" s="35"/>
      <c r="Z8" s="36"/>
    </row>
    <row r="9" spans="1:26" s="37" customFormat="1" ht="16.5" customHeight="1" x14ac:dyDescent="0.25">
      <c r="A9" s="125" t="s">
        <v>46</v>
      </c>
      <c r="B9" s="214">
        <v>24</v>
      </c>
      <c r="C9" s="211">
        <v>29</v>
      </c>
      <c r="D9" s="214">
        <v>24</v>
      </c>
      <c r="E9" s="149">
        <f t="shared" si="11"/>
        <v>82.758620689655174</v>
      </c>
      <c r="F9" s="211">
        <v>10</v>
      </c>
      <c r="G9" s="214">
        <v>2</v>
      </c>
      <c r="H9" s="149">
        <f t="shared" si="1"/>
        <v>20</v>
      </c>
      <c r="I9" s="211">
        <v>3</v>
      </c>
      <c r="J9" s="214">
        <v>1</v>
      </c>
      <c r="K9" s="149">
        <f t="shared" si="2"/>
        <v>33.333333333333329</v>
      </c>
      <c r="L9" s="211">
        <v>0</v>
      </c>
      <c r="M9" s="214">
        <v>0</v>
      </c>
      <c r="N9" s="149" t="s">
        <v>69</v>
      </c>
      <c r="O9" s="212">
        <v>22</v>
      </c>
      <c r="P9" s="214">
        <v>21</v>
      </c>
      <c r="Q9" s="149">
        <f t="shared" si="6"/>
        <v>95.454545454545453</v>
      </c>
      <c r="R9" s="214">
        <v>2</v>
      </c>
      <c r="S9" s="211">
        <v>5</v>
      </c>
      <c r="T9" s="214">
        <v>2</v>
      </c>
      <c r="U9" s="149">
        <f t="shared" si="12"/>
        <v>40</v>
      </c>
      <c r="V9" s="211">
        <v>5</v>
      </c>
      <c r="W9" s="214">
        <v>1</v>
      </c>
      <c r="X9" s="149">
        <f t="shared" si="10"/>
        <v>20</v>
      </c>
      <c r="Y9" s="35"/>
      <c r="Z9" s="36"/>
    </row>
    <row r="10" spans="1:26" s="37" customFormat="1" ht="16.5" customHeight="1" x14ac:dyDescent="0.25">
      <c r="A10" s="125" t="s">
        <v>47</v>
      </c>
      <c r="B10" s="214">
        <v>92</v>
      </c>
      <c r="C10" s="211">
        <v>97</v>
      </c>
      <c r="D10" s="214">
        <v>89</v>
      </c>
      <c r="E10" s="149">
        <f t="shared" si="11"/>
        <v>91.75257731958763</v>
      </c>
      <c r="F10" s="211">
        <v>20</v>
      </c>
      <c r="G10" s="214">
        <v>22</v>
      </c>
      <c r="H10" s="149">
        <f t="shared" si="1"/>
        <v>110.00000000000001</v>
      </c>
      <c r="I10" s="211">
        <v>14</v>
      </c>
      <c r="J10" s="214">
        <v>11</v>
      </c>
      <c r="K10" s="149">
        <f t="shared" si="2"/>
        <v>78.571428571428569</v>
      </c>
      <c r="L10" s="211">
        <v>1</v>
      </c>
      <c r="M10" s="214">
        <v>0</v>
      </c>
      <c r="N10" s="149">
        <f t="shared" si="13"/>
        <v>0</v>
      </c>
      <c r="O10" s="212">
        <v>92</v>
      </c>
      <c r="P10" s="214">
        <v>85</v>
      </c>
      <c r="Q10" s="149">
        <f t="shared" si="6"/>
        <v>92.391304347826093</v>
      </c>
      <c r="R10" s="214">
        <v>23</v>
      </c>
      <c r="S10" s="211">
        <v>34</v>
      </c>
      <c r="T10" s="214">
        <v>23</v>
      </c>
      <c r="U10" s="149">
        <f t="shared" si="12"/>
        <v>67.64705882352942</v>
      </c>
      <c r="V10" s="211">
        <v>29</v>
      </c>
      <c r="W10" s="214">
        <v>8</v>
      </c>
      <c r="X10" s="149">
        <f t="shared" si="10"/>
        <v>27.586206896551722</v>
      </c>
      <c r="Y10" s="35"/>
      <c r="Z10" s="36"/>
    </row>
    <row r="11" spans="1:26" s="37" customFormat="1" ht="16.5" customHeight="1" x14ac:dyDescent="0.25">
      <c r="A11" s="125" t="s">
        <v>48</v>
      </c>
      <c r="B11" s="214">
        <v>55</v>
      </c>
      <c r="C11" s="211">
        <v>61</v>
      </c>
      <c r="D11" s="214">
        <v>55</v>
      </c>
      <c r="E11" s="149">
        <f t="shared" si="11"/>
        <v>90.163934426229503</v>
      </c>
      <c r="F11" s="211">
        <v>22</v>
      </c>
      <c r="G11" s="214">
        <v>14</v>
      </c>
      <c r="H11" s="149">
        <f t="shared" si="1"/>
        <v>63.636363636363633</v>
      </c>
      <c r="I11" s="211">
        <v>9</v>
      </c>
      <c r="J11" s="214">
        <v>7</v>
      </c>
      <c r="K11" s="149">
        <f t="shared" si="2"/>
        <v>77.777777777777786</v>
      </c>
      <c r="L11" s="211">
        <v>0</v>
      </c>
      <c r="M11" s="214">
        <v>0</v>
      </c>
      <c r="N11" s="149" t="s">
        <v>69</v>
      </c>
      <c r="O11" s="212">
        <v>59</v>
      </c>
      <c r="P11" s="214">
        <v>49</v>
      </c>
      <c r="Q11" s="149">
        <f t="shared" si="6"/>
        <v>83.050847457627114</v>
      </c>
      <c r="R11" s="214">
        <v>16</v>
      </c>
      <c r="S11" s="211">
        <v>19</v>
      </c>
      <c r="T11" s="214">
        <v>16</v>
      </c>
      <c r="U11" s="149">
        <f t="shared" si="12"/>
        <v>84.210526315789465</v>
      </c>
      <c r="V11" s="211">
        <v>16</v>
      </c>
      <c r="W11" s="214">
        <v>9</v>
      </c>
      <c r="X11" s="149">
        <f t="shared" si="10"/>
        <v>56.25</v>
      </c>
      <c r="Y11" s="35"/>
      <c r="Z11" s="36"/>
    </row>
    <row r="12" spans="1:26" s="37" customFormat="1" ht="16.5" customHeight="1" x14ac:dyDescent="0.25">
      <c r="A12" s="125" t="s">
        <v>49</v>
      </c>
      <c r="B12" s="214">
        <v>61</v>
      </c>
      <c r="C12" s="211">
        <v>109</v>
      </c>
      <c r="D12" s="214">
        <v>60</v>
      </c>
      <c r="E12" s="149">
        <f t="shared" si="11"/>
        <v>55.045871559633028</v>
      </c>
      <c r="F12" s="211">
        <v>25</v>
      </c>
      <c r="G12" s="214">
        <v>7</v>
      </c>
      <c r="H12" s="149">
        <f t="shared" si="1"/>
        <v>28.000000000000004</v>
      </c>
      <c r="I12" s="211">
        <v>14</v>
      </c>
      <c r="J12" s="214">
        <v>1</v>
      </c>
      <c r="K12" s="149">
        <f t="shared" si="2"/>
        <v>7.1428571428571423</v>
      </c>
      <c r="L12" s="211">
        <v>0</v>
      </c>
      <c r="M12" s="214">
        <v>2</v>
      </c>
      <c r="N12" s="149" t="s">
        <v>69</v>
      </c>
      <c r="O12" s="212">
        <v>109</v>
      </c>
      <c r="P12" s="214">
        <v>53</v>
      </c>
      <c r="Q12" s="149">
        <f t="shared" si="6"/>
        <v>48.623853211009177</v>
      </c>
      <c r="R12" s="214">
        <v>23</v>
      </c>
      <c r="S12" s="211">
        <v>22</v>
      </c>
      <c r="T12" s="214">
        <v>23</v>
      </c>
      <c r="U12" s="149">
        <f t="shared" si="12"/>
        <v>104.54545454545455</v>
      </c>
      <c r="V12" s="211">
        <v>15</v>
      </c>
      <c r="W12" s="214">
        <v>8</v>
      </c>
      <c r="X12" s="149">
        <f t="shared" si="10"/>
        <v>53.333333333333336</v>
      </c>
      <c r="Y12" s="35"/>
      <c r="Z12" s="36"/>
    </row>
    <row r="13" spans="1:26" s="37" customFormat="1" ht="16.5" customHeight="1" x14ac:dyDescent="0.25">
      <c r="A13" s="125" t="s">
        <v>50</v>
      </c>
      <c r="B13" s="214">
        <v>48</v>
      </c>
      <c r="C13" s="211">
        <v>60</v>
      </c>
      <c r="D13" s="214">
        <v>46</v>
      </c>
      <c r="E13" s="149">
        <f t="shared" si="11"/>
        <v>76.666666666666671</v>
      </c>
      <c r="F13" s="211">
        <v>13</v>
      </c>
      <c r="G13" s="214">
        <v>8</v>
      </c>
      <c r="H13" s="149">
        <f t="shared" si="1"/>
        <v>61.53846153846154</v>
      </c>
      <c r="I13" s="211">
        <v>5</v>
      </c>
      <c r="J13" s="214">
        <v>1</v>
      </c>
      <c r="K13" s="149">
        <f t="shared" si="2"/>
        <v>20</v>
      </c>
      <c r="L13" s="211">
        <v>1</v>
      </c>
      <c r="M13" s="214">
        <v>0</v>
      </c>
      <c r="N13" s="149">
        <f t="shared" ref="N13" si="14">M13/L13*100</f>
        <v>0</v>
      </c>
      <c r="O13" s="212">
        <v>58</v>
      </c>
      <c r="P13" s="214">
        <v>43</v>
      </c>
      <c r="Q13" s="149">
        <f t="shared" si="6"/>
        <v>74.137931034482762</v>
      </c>
      <c r="R13" s="214">
        <v>13</v>
      </c>
      <c r="S13" s="211">
        <v>25</v>
      </c>
      <c r="T13" s="214">
        <v>11</v>
      </c>
      <c r="U13" s="149">
        <f t="shared" si="12"/>
        <v>44</v>
      </c>
      <c r="V13" s="211">
        <v>21</v>
      </c>
      <c r="W13" s="214">
        <v>5</v>
      </c>
      <c r="X13" s="149">
        <f t="shared" si="10"/>
        <v>23.809523809523807</v>
      </c>
      <c r="Y13" s="35"/>
      <c r="Z13" s="36"/>
    </row>
    <row r="14" spans="1:26" s="37" customFormat="1" ht="16.5" customHeight="1" x14ac:dyDescent="0.25">
      <c r="A14" s="125" t="s">
        <v>51</v>
      </c>
      <c r="B14" s="214">
        <v>118</v>
      </c>
      <c r="C14" s="211">
        <v>135</v>
      </c>
      <c r="D14" s="214">
        <v>118</v>
      </c>
      <c r="E14" s="149">
        <f t="shared" si="11"/>
        <v>87.407407407407405</v>
      </c>
      <c r="F14" s="211">
        <v>47</v>
      </c>
      <c r="G14" s="214">
        <v>51</v>
      </c>
      <c r="H14" s="149">
        <f t="shared" si="1"/>
        <v>108.51063829787233</v>
      </c>
      <c r="I14" s="211">
        <v>21</v>
      </c>
      <c r="J14" s="214">
        <v>20</v>
      </c>
      <c r="K14" s="149">
        <f t="shared" si="2"/>
        <v>95.238095238095227</v>
      </c>
      <c r="L14" s="211">
        <v>0</v>
      </c>
      <c r="M14" s="214">
        <v>2</v>
      </c>
      <c r="N14" s="149" t="s">
        <v>69</v>
      </c>
      <c r="O14" s="212">
        <v>134</v>
      </c>
      <c r="P14" s="214">
        <v>116</v>
      </c>
      <c r="Q14" s="149">
        <f t="shared" si="6"/>
        <v>86.567164179104466</v>
      </c>
      <c r="R14" s="214">
        <v>21</v>
      </c>
      <c r="S14" s="211">
        <v>34</v>
      </c>
      <c r="T14" s="214">
        <v>21</v>
      </c>
      <c r="U14" s="149">
        <f t="shared" si="12"/>
        <v>61.764705882352942</v>
      </c>
      <c r="V14" s="211">
        <v>29</v>
      </c>
      <c r="W14" s="214">
        <v>9</v>
      </c>
      <c r="X14" s="149">
        <f t="shared" si="10"/>
        <v>31.03448275862069</v>
      </c>
      <c r="Y14" s="35"/>
      <c r="Z14" s="36"/>
    </row>
    <row r="15" spans="1:26" s="37" customFormat="1" ht="16.5" customHeight="1" x14ac:dyDescent="0.25">
      <c r="A15" s="125" t="s">
        <v>52</v>
      </c>
      <c r="B15" s="214">
        <v>76</v>
      </c>
      <c r="C15" s="211">
        <v>109</v>
      </c>
      <c r="D15" s="214">
        <v>76</v>
      </c>
      <c r="E15" s="149">
        <f t="shared" si="11"/>
        <v>69.724770642201833</v>
      </c>
      <c r="F15" s="211">
        <v>33</v>
      </c>
      <c r="G15" s="214">
        <v>27</v>
      </c>
      <c r="H15" s="149">
        <f t="shared" si="1"/>
        <v>81.818181818181827</v>
      </c>
      <c r="I15" s="211">
        <v>12</v>
      </c>
      <c r="J15" s="214">
        <v>13</v>
      </c>
      <c r="K15" s="149">
        <f t="shared" si="2"/>
        <v>108.33333333333333</v>
      </c>
      <c r="L15" s="211">
        <v>0</v>
      </c>
      <c r="M15" s="214">
        <v>3</v>
      </c>
      <c r="N15" s="149" t="s">
        <v>69</v>
      </c>
      <c r="O15" s="212">
        <v>100</v>
      </c>
      <c r="P15" s="214">
        <v>72</v>
      </c>
      <c r="Q15" s="149">
        <f t="shared" si="6"/>
        <v>72</v>
      </c>
      <c r="R15" s="214">
        <v>21</v>
      </c>
      <c r="S15" s="211">
        <v>22</v>
      </c>
      <c r="T15" s="214">
        <v>21</v>
      </c>
      <c r="U15" s="149">
        <f t="shared" si="12"/>
        <v>95.454545454545453</v>
      </c>
      <c r="V15" s="211">
        <v>21</v>
      </c>
      <c r="W15" s="214">
        <v>8</v>
      </c>
      <c r="X15" s="149">
        <f t="shared" si="10"/>
        <v>38.095238095238095</v>
      </c>
      <c r="Y15" s="35"/>
      <c r="Z15" s="36"/>
    </row>
    <row r="16" spans="1:26" s="37" customFormat="1" ht="16.5" customHeight="1" x14ac:dyDescent="0.25">
      <c r="A16" s="125" t="s">
        <v>53</v>
      </c>
      <c r="B16" s="214">
        <v>77</v>
      </c>
      <c r="C16" s="211">
        <v>100</v>
      </c>
      <c r="D16" s="214">
        <v>74</v>
      </c>
      <c r="E16" s="149">
        <f t="shared" si="11"/>
        <v>74</v>
      </c>
      <c r="F16" s="211">
        <v>40</v>
      </c>
      <c r="G16" s="214">
        <v>28</v>
      </c>
      <c r="H16" s="149">
        <f t="shared" si="1"/>
        <v>70</v>
      </c>
      <c r="I16" s="211">
        <v>20</v>
      </c>
      <c r="J16" s="214">
        <v>12</v>
      </c>
      <c r="K16" s="149">
        <f t="shared" si="2"/>
        <v>60</v>
      </c>
      <c r="L16" s="211">
        <v>0</v>
      </c>
      <c r="M16" s="214">
        <v>1</v>
      </c>
      <c r="N16" s="149" t="s">
        <v>69</v>
      </c>
      <c r="O16" s="212">
        <v>98</v>
      </c>
      <c r="P16" s="214">
        <v>72</v>
      </c>
      <c r="Q16" s="149">
        <f t="shared" si="6"/>
        <v>73.469387755102048</v>
      </c>
      <c r="R16" s="214">
        <v>17</v>
      </c>
      <c r="S16" s="211">
        <v>26</v>
      </c>
      <c r="T16" s="214">
        <v>16</v>
      </c>
      <c r="U16" s="149">
        <f t="shared" si="12"/>
        <v>61.53846153846154</v>
      </c>
      <c r="V16" s="211">
        <v>24</v>
      </c>
      <c r="W16" s="214">
        <v>6</v>
      </c>
      <c r="X16" s="149">
        <f t="shared" si="10"/>
        <v>25</v>
      </c>
      <c r="Y16" s="35"/>
      <c r="Z16" s="36"/>
    </row>
    <row r="17" spans="1:26" s="37" customFormat="1" ht="16.5" customHeight="1" x14ac:dyDescent="0.25">
      <c r="A17" s="125" t="s">
        <v>54</v>
      </c>
      <c r="B17" s="214">
        <v>69</v>
      </c>
      <c r="C17" s="211">
        <v>64</v>
      </c>
      <c r="D17" s="214">
        <v>68</v>
      </c>
      <c r="E17" s="149">
        <f t="shared" si="11"/>
        <v>106.25</v>
      </c>
      <c r="F17" s="211">
        <v>20</v>
      </c>
      <c r="G17" s="214">
        <v>22</v>
      </c>
      <c r="H17" s="149">
        <f t="shared" si="1"/>
        <v>110.00000000000001</v>
      </c>
      <c r="I17" s="211">
        <v>5</v>
      </c>
      <c r="J17" s="214">
        <v>8</v>
      </c>
      <c r="K17" s="149">
        <f t="shared" si="2"/>
        <v>160</v>
      </c>
      <c r="L17" s="211">
        <v>9</v>
      </c>
      <c r="M17" s="214">
        <v>0</v>
      </c>
      <c r="N17" s="149">
        <f t="shared" ref="N17" si="15">M17/L17*100</f>
        <v>0</v>
      </c>
      <c r="O17" s="212">
        <v>63</v>
      </c>
      <c r="P17" s="214">
        <v>67</v>
      </c>
      <c r="Q17" s="149">
        <f t="shared" si="6"/>
        <v>106.34920634920636</v>
      </c>
      <c r="R17" s="214">
        <v>11</v>
      </c>
      <c r="S17" s="211">
        <v>19</v>
      </c>
      <c r="T17" s="214">
        <v>11</v>
      </c>
      <c r="U17" s="149">
        <f t="shared" si="12"/>
        <v>57.894736842105267</v>
      </c>
      <c r="V17" s="211">
        <v>18</v>
      </c>
      <c r="W17" s="214">
        <v>9</v>
      </c>
      <c r="X17" s="149">
        <f t="shared" si="10"/>
        <v>50</v>
      </c>
      <c r="Y17" s="35"/>
      <c r="Z17" s="36"/>
    </row>
    <row r="18" spans="1:26" s="37" customFormat="1" ht="16.5" customHeight="1" x14ac:dyDescent="0.25">
      <c r="A18" s="125" t="s">
        <v>55</v>
      </c>
      <c r="B18" s="214">
        <v>58</v>
      </c>
      <c r="C18" s="211">
        <v>91</v>
      </c>
      <c r="D18" s="214">
        <v>57</v>
      </c>
      <c r="E18" s="149">
        <f t="shared" si="11"/>
        <v>62.637362637362635</v>
      </c>
      <c r="F18" s="211">
        <v>31</v>
      </c>
      <c r="G18" s="214">
        <v>26</v>
      </c>
      <c r="H18" s="149">
        <f t="shared" si="1"/>
        <v>83.870967741935488</v>
      </c>
      <c r="I18" s="211">
        <v>17</v>
      </c>
      <c r="J18" s="214">
        <v>10</v>
      </c>
      <c r="K18" s="149">
        <f t="shared" si="2"/>
        <v>58.82352941176471</v>
      </c>
      <c r="L18" s="211">
        <v>0</v>
      </c>
      <c r="M18" s="214">
        <v>1</v>
      </c>
      <c r="N18" s="149" t="s">
        <v>69</v>
      </c>
      <c r="O18" s="212">
        <v>90</v>
      </c>
      <c r="P18" s="214">
        <v>56</v>
      </c>
      <c r="Q18" s="149">
        <f t="shared" si="6"/>
        <v>62.222222222222221</v>
      </c>
      <c r="R18" s="214">
        <v>8</v>
      </c>
      <c r="S18" s="211">
        <v>20</v>
      </c>
      <c r="T18" s="214">
        <v>8</v>
      </c>
      <c r="U18" s="149">
        <f t="shared" si="12"/>
        <v>40</v>
      </c>
      <c r="V18" s="211">
        <v>19</v>
      </c>
      <c r="W18" s="214">
        <v>6</v>
      </c>
      <c r="X18" s="149">
        <f t="shared" si="10"/>
        <v>31.578947368421051</v>
      </c>
      <c r="Y18" s="35"/>
      <c r="Z18" s="36"/>
    </row>
    <row r="19" spans="1:26" s="37" customFormat="1" ht="16.5" customHeight="1" x14ac:dyDescent="0.25">
      <c r="A19" s="125" t="s">
        <v>56</v>
      </c>
      <c r="B19" s="214">
        <v>44</v>
      </c>
      <c r="C19" s="211">
        <v>61</v>
      </c>
      <c r="D19" s="214">
        <v>44</v>
      </c>
      <c r="E19" s="149">
        <f t="shared" si="11"/>
        <v>72.131147540983605</v>
      </c>
      <c r="F19" s="211">
        <v>26</v>
      </c>
      <c r="G19" s="214">
        <v>21</v>
      </c>
      <c r="H19" s="149">
        <f t="shared" si="1"/>
        <v>80.769230769230774</v>
      </c>
      <c r="I19" s="211">
        <v>8</v>
      </c>
      <c r="J19" s="214">
        <v>7</v>
      </c>
      <c r="K19" s="149">
        <f t="shared" si="2"/>
        <v>87.5</v>
      </c>
      <c r="L19" s="211">
        <v>1</v>
      </c>
      <c r="M19" s="214">
        <v>1</v>
      </c>
      <c r="N19" s="149">
        <f t="shared" ref="N19" si="16">M19/L19*100</f>
        <v>100</v>
      </c>
      <c r="O19" s="212">
        <v>60</v>
      </c>
      <c r="P19" s="214">
        <v>41</v>
      </c>
      <c r="Q19" s="149">
        <f t="shared" si="6"/>
        <v>68.333333333333329</v>
      </c>
      <c r="R19" s="214">
        <v>11</v>
      </c>
      <c r="S19" s="211">
        <v>20</v>
      </c>
      <c r="T19" s="214">
        <v>11</v>
      </c>
      <c r="U19" s="149">
        <f t="shared" si="12"/>
        <v>55.000000000000007</v>
      </c>
      <c r="V19" s="211">
        <v>16</v>
      </c>
      <c r="W19" s="214">
        <v>6</v>
      </c>
      <c r="X19" s="149">
        <f t="shared" si="10"/>
        <v>37.5</v>
      </c>
      <c r="Y19" s="35"/>
      <c r="Z19" s="36"/>
    </row>
    <row r="20" spans="1:26" s="37" customFormat="1" ht="16.5" customHeight="1" x14ac:dyDescent="0.25">
      <c r="A20" s="125" t="s">
        <v>57</v>
      </c>
      <c r="B20" s="214">
        <v>57</v>
      </c>
      <c r="C20" s="211">
        <v>86</v>
      </c>
      <c r="D20" s="214">
        <v>57</v>
      </c>
      <c r="E20" s="149">
        <f t="shared" si="11"/>
        <v>66.279069767441854</v>
      </c>
      <c r="F20" s="211">
        <v>21</v>
      </c>
      <c r="G20" s="214">
        <v>21</v>
      </c>
      <c r="H20" s="149">
        <f t="shared" si="1"/>
        <v>100</v>
      </c>
      <c r="I20" s="211">
        <v>13</v>
      </c>
      <c r="J20" s="214">
        <v>9</v>
      </c>
      <c r="K20" s="149">
        <f t="shared" si="2"/>
        <v>69.230769230769226</v>
      </c>
      <c r="L20" s="211">
        <v>0</v>
      </c>
      <c r="M20" s="214">
        <v>0</v>
      </c>
      <c r="N20" s="149" t="s">
        <v>69</v>
      </c>
      <c r="O20" s="212">
        <v>85</v>
      </c>
      <c r="P20" s="214">
        <v>54</v>
      </c>
      <c r="Q20" s="149">
        <f t="shared" si="6"/>
        <v>63.529411764705877</v>
      </c>
      <c r="R20" s="214">
        <v>10</v>
      </c>
      <c r="S20" s="211">
        <v>26</v>
      </c>
      <c r="T20" s="214">
        <v>10</v>
      </c>
      <c r="U20" s="149">
        <f t="shared" si="12"/>
        <v>38.461538461538467</v>
      </c>
      <c r="V20" s="211">
        <v>24</v>
      </c>
      <c r="W20" s="214">
        <v>3</v>
      </c>
      <c r="X20" s="149">
        <f t="shared" si="10"/>
        <v>12.5</v>
      </c>
      <c r="Y20" s="35"/>
      <c r="Z20" s="36"/>
    </row>
    <row r="21" spans="1:26" s="37" customFormat="1" ht="16.5" customHeight="1" x14ac:dyDescent="0.25">
      <c r="A21" s="125" t="s">
        <v>58</v>
      </c>
      <c r="B21" s="214">
        <v>48</v>
      </c>
      <c r="C21" s="211">
        <v>61</v>
      </c>
      <c r="D21" s="214">
        <v>48</v>
      </c>
      <c r="E21" s="149">
        <f t="shared" si="11"/>
        <v>78.688524590163937</v>
      </c>
      <c r="F21" s="211">
        <v>27</v>
      </c>
      <c r="G21" s="214">
        <v>10</v>
      </c>
      <c r="H21" s="149">
        <f t="shared" si="1"/>
        <v>37.037037037037038</v>
      </c>
      <c r="I21" s="211">
        <v>17</v>
      </c>
      <c r="J21" s="214">
        <v>4</v>
      </c>
      <c r="K21" s="149">
        <f t="shared" si="2"/>
        <v>23.52941176470588</v>
      </c>
      <c r="L21" s="211">
        <v>0</v>
      </c>
      <c r="M21" s="214">
        <v>0</v>
      </c>
      <c r="N21" s="149" t="s">
        <v>69</v>
      </c>
      <c r="O21" s="212">
        <v>57</v>
      </c>
      <c r="P21" s="214">
        <v>48</v>
      </c>
      <c r="Q21" s="149">
        <f t="shared" si="6"/>
        <v>84.210526315789465</v>
      </c>
      <c r="R21" s="214">
        <v>11</v>
      </c>
      <c r="S21" s="211">
        <v>14</v>
      </c>
      <c r="T21" s="214">
        <v>11</v>
      </c>
      <c r="U21" s="149">
        <f t="shared" si="12"/>
        <v>78.571428571428569</v>
      </c>
      <c r="V21" s="211">
        <v>13</v>
      </c>
      <c r="W21" s="214">
        <v>5</v>
      </c>
      <c r="X21" s="149">
        <f t="shared" si="10"/>
        <v>38.461538461538467</v>
      </c>
      <c r="Y21" s="35"/>
      <c r="Z21" s="36"/>
    </row>
    <row r="22" spans="1:26" s="37" customFormat="1" ht="16.5" customHeight="1" x14ac:dyDescent="0.25">
      <c r="A22" s="125" t="s">
        <v>59</v>
      </c>
      <c r="B22" s="214">
        <v>235</v>
      </c>
      <c r="C22" s="211">
        <v>280</v>
      </c>
      <c r="D22" s="214">
        <v>232</v>
      </c>
      <c r="E22" s="149">
        <f t="shared" si="11"/>
        <v>82.857142857142861</v>
      </c>
      <c r="F22" s="211">
        <v>76</v>
      </c>
      <c r="G22" s="214">
        <v>70</v>
      </c>
      <c r="H22" s="149">
        <f t="shared" si="1"/>
        <v>92.10526315789474</v>
      </c>
      <c r="I22" s="211">
        <v>27</v>
      </c>
      <c r="J22" s="214">
        <v>17</v>
      </c>
      <c r="K22" s="149">
        <f t="shared" si="2"/>
        <v>62.962962962962962</v>
      </c>
      <c r="L22" s="211">
        <v>5</v>
      </c>
      <c r="M22" s="214">
        <v>0</v>
      </c>
      <c r="N22" s="149">
        <f t="shared" ref="N22:N23" si="17">M22/L22*100</f>
        <v>0</v>
      </c>
      <c r="O22" s="212">
        <v>270</v>
      </c>
      <c r="P22" s="214">
        <v>220</v>
      </c>
      <c r="Q22" s="149">
        <f t="shared" si="6"/>
        <v>81.481481481481481</v>
      </c>
      <c r="R22" s="214">
        <v>43</v>
      </c>
      <c r="S22" s="211">
        <v>76</v>
      </c>
      <c r="T22" s="214">
        <v>43</v>
      </c>
      <c r="U22" s="149">
        <f t="shared" si="12"/>
        <v>56.578947368421048</v>
      </c>
      <c r="V22" s="211">
        <v>70</v>
      </c>
      <c r="W22" s="214">
        <v>22</v>
      </c>
      <c r="X22" s="149">
        <f t="shared" si="10"/>
        <v>31.428571428571427</v>
      </c>
      <c r="Y22" s="35"/>
      <c r="Z22" s="36"/>
    </row>
    <row r="23" spans="1:26" s="37" customFormat="1" ht="16.5" customHeight="1" x14ac:dyDescent="0.25">
      <c r="A23" s="125" t="s">
        <v>60</v>
      </c>
      <c r="B23" s="214">
        <v>167</v>
      </c>
      <c r="C23" s="211">
        <v>204</v>
      </c>
      <c r="D23" s="214">
        <v>164</v>
      </c>
      <c r="E23" s="149">
        <f t="shared" si="11"/>
        <v>80.392156862745097</v>
      </c>
      <c r="F23" s="211">
        <v>80</v>
      </c>
      <c r="G23" s="214">
        <v>50</v>
      </c>
      <c r="H23" s="149">
        <f t="shared" si="1"/>
        <v>62.5</v>
      </c>
      <c r="I23" s="211">
        <v>47</v>
      </c>
      <c r="J23" s="214">
        <v>29</v>
      </c>
      <c r="K23" s="149">
        <f t="shared" si="2"/>
        <v>61.702127659574465</v>
      </c>
      <c r="L23" s="211">
        <v>1</v>
      </c>
      <c r="M23" s="214">
        <v>0</v>
      </c>
      <c r="N23" s="149">
        <f t="shared" si="17"/>
        <v>0</v>
      </c>
      <c r="O23" s="213">
        <v>203</v>
      </c>
      <c r="P23" s="214">
        <v>162</v>
      </c>
      <c r="Q23" s="149">
        <f t="shared" si="6"/>
        <v>79.802955665024626</v>
      </c>
      <c r="R23" s="214">
        <v>47</v>
      </c>
      <c r="S23" s="211">
        <v>46</v>
      </c>
      <c r="T23" s="214">
        <v>47</v>
      </c>
      <c r="U23" s="149">
        <f t="shared" si="12"/>
        <v>102.17391304347827</v>
      </c>
      <c r="V23" s="211">
        <v>44</v>
      </c>
      <c r="W23" s="214">
        <v>28</v>
      </c>
      <c r="X23" s="149">
        <f t="shared" si="10"/>
        <v>63.636363636363633</v>
      </c>
      <c r="Y23" s="35"/>
      <c r="Z23" s="36"/>
    </row>
    <row r="24" spans="1:26" ht="41.25" customHeight="1" x14ac:dyDescent="0.2">
      <c r="A24" s="39"/>
      <c r="B24" s="239" t="s">
        <v>76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165"/>
      <c r="M24" s="165"/>
      <c r="N24" s="41"/>
      <c r="O24" s="41"/>
      <c r="P24" s="41"/>
      <c r="Q24" s="41"/>
      <c r="R24" s="41"/>
      <c r="S24" s="41"/>
      <c r="T24" s="41"/>
      <c r="U24" s="41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</sheetData>
  <mergeCells count="10">
    <mergeCell ref="A3:A4"/>
    <mergeCell ref="C3:E3"/>
    <mergeCell ref="F3:H3"/>
    <mergeCell ref="I3:K3"/>
    <mergeCell ref="B1:K1"/>
    <mergeCell ref="B24:K24"/>
    <mergeCell ref="V3:X3"/>
    <mergeCell ref="O3:Q3"/>
    <mergeCell ref="L3:N3"/>
    <mergeCell ref="S3:U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view="pageBreakPreview" zoomScale="8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1.7109375" style="3" customWidth="1"/>
    <col min="2" max="2" width="21" style="15" customWidth="1"/>
    <col min="3" max="3" width="21.2851562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49.5" customHeight="1" x14ac:dyDescent="0.2">
      <c r="A1" s="236" t="s">
        <v>134</v>
      </c>
      <c r="B1" s="236"/>
      <c r="C1" s="236"/>
      <c r="D1" s="236"/>
      <c r="E1" s="236"/>
    </row>
    <row r="2" spans="1:9" ht="9.75" customHeight="1" x14ac:dyDescent="0.2">
      <c r="A2" s="254"/>
      <c r="B2" s="254"/>
      <c r="C2" s="254"/>
      <c r="D2" s="254"/>
      <c r="E2" s="254"/>
    </row>
    <row r="3" spans="1:9" s="4" customFormat="1" ht="23.25" customHeight="1" x14ac:dyDescent="0.25">
      <c r="A3" s="231" t="s">
        <v>0</v>
      </c>
      <c r="B3" s="237" t="s">
        <v>88</v>
      </c>
      <c r="C3" s="237" t="s">
        <v>89</v>
      </c>
      <c r="D3" s="252" t="s">
        <v>1</v>
      </c>
      <c r="E3" s="253"/>
    </row>
    <row r="4" spans="1:9" s="4" customFormat="1" ht="30" x14ac:dyDescent="0.25">
      <c r="A4" s="232"/>
      <c r="B4" s="238"/>
      <c r="C4" s="238"/>
      <c r="D4" s="5" t="s">
        <v>2</v>
      </c>
      <c r="E4" s="6" t="s">
        <v>41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75</v>
      </c>
      <c r="B6" s="132" t="s">
        <v>74</v>
      </c>
      <c r="C6" s="132">
        <v>320</v>
      </c>
      <c r="D6" s="132" t="s">
        <v>69</v>
      </c>
      <c r="E6" s="132" t="s">
        <v>69</v>
      </c>
      <c r="I6" s="12"/>
    </row>
    <row r="7" spans="1:9" s="4" customFormat="1" ht="29.25" customHeight="1" x14ac:dyDescent="0.25">
      <c r="A7" s="10" t="s">
        <v>36</v>
      </c>
      <c r="B7" s="135">
        <v>628</v>
      </c>
      <c r="C7" s="133">
        <v>317</v>
      </c>
      <c r="D7" s="16">
        <f t="shared" ref="D7:D11" si="0">C7/B7*100</f>
        <v>50.477707006369435</v>
      </c>
      <c r="E7" s="128">
        <f t="shared" ref="E7:E11" si="1">C7-B7</f>
        <v>-311</v>
      </c>
      <c r="I7" s="12"/>
    </row>
    <row r="8" spans="1:9" s="4" customFormat="1" ht="48.75" customHeight="1" x14ac:dyDescent="0.25">
      <c r="A8" s="13" t="s">
        <v>37</v>
      </c>
      <c r="B8" s="135">
        <v>141</v>
      </c>
      <c r="C8" s="133">
        <v>125</v>
      </c>
      <c r="D8" s="16">
        <f t="shared" si="0"/>
        <v>88.652482269503537</v>
      </c>
      <c r="E8" s="128">
        <f t="shared" si="1"/>
        <v>-16</v>
      </c>
      <c r="I8" s="12"/>
    </row>
    <row r="9" spans="1:9" s="4" customFormat="1" ht="34.5" customHeight="1" x14ac:dyDescent="0.25">
      <c r="A9" s="14" t="s">
        <v>38</v>
      </c>
      <c r="B9" s="135">
        <v>18</v>
      </c>
      <c r="C9" s="133">
        <v>6</v>
      </c>
      <c r="D9" s="16">
        <f t="shared" si="0"/>
        <v>33.333333333333329</v>
      </c>
      <c r="E9" s="128">
        <f t="shared" si="1"/>
        <v>-12</v>
      </c>
      <c r="I9" s="12"/>
    </row>
    <row r="10" spans="1:9" s="4" customFormat="1" ht="48.75" customHeight="1" x14ac:dyDescent="0.25">
      <c r="A10" s="14" t="s">
        <v>29</v>
      </c>
      <c r="B10" s="135">
        <v>7</v>
      </c>
      <c r="C10" s="133">
        <v>0</v>
      </c>
      <c r="D10" s="16">
        <f t="shared" si="0"/>
        <v>0</v>
      </c>
      <c r="E10" s="128">
        <f t="shared" si="1"/>
        <v>-7</v>
      </c>
      <c r="I10" s="12"/>
    </row>
    <row r="11" spans="1:9" s="4" customFormat="1" ht="54.75" customHeight="1" x14ac:dyDescent="0.25">
      <c r="A11" s="14" t="s">
        <v>39</v>
      </c>
      <c r="B11" s="136">
        <v>601</v>
      </c>
      <c r="C11" s="126">
        <v>286</v>
      </c>
      <c r="D11" s="16">
        <f t="shared" si="0"/>
        <v>47.587354409317804</v>
      </c>
      <c r="E11" s="128">
        <f t="shared" si="1"/>
        <v>-315</v>
      </c>
      <c r="I11" s="12"/>
    </row>
    <row r="12" spans="1:9" s="4" customFormat="1" ht="12.75" customHeight="1" x14ac:dyDescent="0.25">
      <c r="A12" s="227" t="s">
        <v>4</v>
      </c>
      <c r="B12" s="228"/>
      <c r="C12" s="228"/>
      <c r="D12" s="228"/>
      <c r="E12" s="228"/>
      <c r="I12" s="12"/>
    </row>
    <row r="13" spans="1:9" s="4" customFormat="1" ht="18" customHeight="1" x14ac:dyDescent="0.25">
      <c r="A13" s="229"/>
      <c r="B13" s="230"/>
      <c r="C13" s="230"/>
      <c r="D13" s="230"/>
      <c r="E13" s="230"/>
      <c r="I13" s="12"/>
    </row>
    <row r="14" spans="1:9" s="4" customFormat="1" ht="20.25" customHeight="1" x14ac:dyDescent="0.25">
      <c r="A14" s="233" t="s">
        <v>0</v>
      </c>
      <c r="B14" s="233" t="s">
        <v>92</v>
      </c>
      <c r="C14" s="233" t="s">
        <v>87</v>
      </c>
      <c r="D14" s="281" t="s">
        <v>1</v>
      </c>
      <c r="E14" s="281"/>
      <c r="I14" s="12"/>
    </row>
    <row r="15" spans="1:9" ht="27.75" customHeight="1" x14ac:dyDescent="0.2">
      <c r="A15" s="233"/>
      <c r="B15" s="233"/>
      <c r="C15" s="233"/>
      <c r="D15" s="18" t="s">
        <v>2</v>
      </c>
      <c r="E15" s="6" t="s">
        <v>42</v>
      </c>
      <c r="I15" s="12"/>
    </row>
    <row r="16" spans="1:9" ht="28.5" customHeight="1" x14ac:dyDescent="0.2">
      <c r="A16" s="10" t="s">
        <v>135</v>
      </c>
      <c r="B16" s="163" t="s">
        <v>74</v>
      </c>
      <c r="C16" s="163">
        <v>30</v>
      </c>
      <c r="D16" s="163" t="s">
        <v>69</v>
      </c>
      <c r="E16" s="163" t="s">
        <v>69</v>
      </c>
      <c r="I16" s="12"/>
    </row>
    <row r="17" spans="1:9" ht="25.5" customHeight="1" x14ac:dyDescent="0.2">
      <c r="A17" s="1" t="s">
        <v>36</v>
      </c>
      <c r="B17" s="136">
        <v>218</v>
      </c>
      <c r="C17" s="126">
        <v>29</v>
      </c>
      <c r="D17" s="146">
        <f t="shared" ref="D17:D18" si="2">C17/B17*100</f>
        <v>13.302752293577983</v>
      </c>
      <c r="E17" s="147">
        <f t="shared" ref="E17:E18" si="3">C17-B17</f>
        <v>-189</v>
      </c>
      <c r="I17" s="12"/>
    </row>
    <row r="18" spans="1:9" ht="27.75" customHeight="1" x14ac:dyDescent="0.2">
      <c r="A18" s="1" t="s">
        <v>40</v>
      </c>
      <c r="B18" s="136">
        <v>207</v>
      </c>
      <c r="C18" s="126">
        <v>21</v>
      </c>
      <c r="D18" s="146">
        <f t="shared" si="2"/>
        <v>10.144927536231885</v>
      </c>
      <c r="E18" s="147">
        <f t="shared" si="3"/>
        <v>-186</v>
      </c>
      <c r="I18" s="12"/>
    </row>
    <row r="19" spans="1:9" ht="27.75" customHeight="1" x14ac:dyDescent="0.2">
      <c r="A19" s="280" t="s">
        <v>137</v>
      </c>
      <c r="B19" s="280"/>
      <c r="C19" s="280"/>
      <c r="D19" s="280"/>
      <c r="E19" s="280"/>
      <c r="I19" s="12"/>
    </row>
    <row r="20" spans="1:9" ht="51" customHeight="1" x14ac:dyDescent="0.2">
      <c r="A20" s="279" t="s">
        <v>136</v>
      </c>
      <c r="B20" s="279"/>
      <c r="C20" s="279"/>
      <c r="D20" s="279"/>
      <c r="E20" s="279"/>
    </row>
  </sheetData>
  <mergeCells count="13">
    <mergeCell ref="A1:E1"/>
    <mergeCell ref="A2:E2"/>
    <mergeCell ref="B3:B4"/>
    <mergeCell ref="C3:C4"/>
    <mergeCell ref="D3:E3"/>
    <mergeCell ref="A3:A4"/>
    <mergeCell ref="A20:E20"/>
    <mergeCell ref="A12:E13"/>
    <mergeCell ref="A14:A15"/>
    <mergeCell ref="B14:B15"/>
    <mergeCell ref="C14:C15"/>
    <mergeCell ref="D14:E14"/>
    <mergeCell ref="A19:E19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5"/>
  <sheetViews>
    <sheetView view="pageBreakPreview" topLeftCell="F1" zoomScale="85" zoomScaleNormal="85" zoomScaleSheetLayoutView="85" workbookViewId="0">
      <selection activeCell="H30" sqref="H30"/>
    </sheetView>
  </sheetViews>
  <sheetFormatPr defaultRowHeight="15.75" x14ac:dyDescent="0.25"/>
  <cols>
    <col min="1" max="1" width="18.7109375" style="56" customWidth="1"/>
    <col min="2" max="2" width="12.8554687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3" width="8.7109375" style="57" customWidth="1"/>
    <col min="14" max="14" width="9.7109375" style="57" customWidth="1"/>
    <col min="15" max="16" width="8.7109375" style="54" customWidth="1"/>
    <col min="17" max="17" width="8.7109375" style="57" customWidth="1"/>
    <col min="18" max="18" width="18.570312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60" customHeight="1" x14ac:dyDescent="0.25">
      <c r="A1" s="107"/>
      <c r="B1" s="255" t="s">
        <v>138</v>
      </c>
      <c r="C1" s="255"/>
      <c r="D1" s="255"/>
      <c r="E1" s="255"/>
      <c r="F1" s="255"/>
      <c r="G1" s="255"/>
      <c r="H1" s="255"/>
      <c r="I1" s="255"/>
      <c r="J1" s="255"/>
      <c r="K1" s="255"/>
      <c r="L1" s="43"/>
      <c r="M1" s="43"/>
      <c r="N1" s="43"/>
      <c r="O1" s="44"/>
      <c r="P1" s="44"/>
      <c r="Q1" s="45"/>
      <c r="R1" s="44"/>
      <c r="S1" s="44"/>
      <c r="T1" s="44"/>
      <c r="U1" s="46"/>
      <c r="W1" s="49"/>
      <c r="X1" s="120" t="s">
        <v>22</v>
      </c>
    </row>
    <row r="2" spans="1:25" s="47" customFormat="1" ht="13.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9" t="s">
        <v>7</v>
      </c>
      <c r="X2" s="49"/>
    </row>
    <row r="3" spans="1:25" s="47" customFormat="1" ht="56.25" customHeight="1" x14ac:dyDescent="0.2">
      <c r="A3" s="166"/>
      <c r="B3" s="161" t="s">
        <v>139</v>
      </c>
      <c r="C3" s="256" t="s">
        <v>8</v>
      </c>
      <c r="D3" s="256"/>
      <c r="E3" s="256"/>
      <c r="F3" s="256" t="s">
        <v>19</v>
      </c>
      <c r="G3" s="256"/>
      <c r="H3" s="256"/>
      <c r="I3" s="256" t="s">
        <v>15</v>
      </c>
      <c r="J3" s="256"/>
      <c r="K3" s="256"/>
      <c r="L3" s="256" t="s">
        <v>9</v>
      </c>
      <c r="M3" s="256"/>
      <c r="N3" s="256"/>
      <c r="O3" s="256" t="s">
        <v>10</v>
      </c>
      <c r="P3" s="256"/>
      <c r="Q3" s="256"/>
      <c r="R3" s="170" t="s">
        <v>73</v>
      </c>
      <c r="S3" s="257" t="s">
        <v>17</v>
      </c>
      <c r="T3" s="257"/>
      <c r="U3" s="257"/>
      <c r="V3" s="256" t="s">
        <v>16</v>
      </c>
      <c r="W3" s="256"/>
      <c r="X3" s="256"/>
    </row>
    <row r="4" spans="1:25" s="50" customFormat="1" ht="30" customHeight="1" x14ac:dyDescent="0.2">
      <c r="A4" s="167"/>
      <c r="B4" s="176" t="s">
        <v>70</v>
      </c>
      <c r="C4" s="176" t="s">
        <v>65</v>
      </c>
      <c r="D4" s="176" t="s">
        <v>70</v>
      </c>
      <c r="E4" s="169" t="s">
        <v>2</v>
      </c>
      <c r="F4" s="176" t="s">
        <v>65</v>
      </c>
      <c r="G4" s="176" t="s">
        <v>70</v>
      </c>
      <c r="H4" s="169" t="s">
        <v>2</v>
      </c>
      <c r="I4" s="176" t="s">
        <v>65</v>
      </c>
      <c r="J4" s="176" t="s">
        <v>70</v>
      </c>
      <c r="K4" s="169" t="s">
        <v>2</v>
      </c>
      <c r="L4" s="176" t="s">
        <v>65</v>
      </c>
      <c r="M4" s="176" t="s">
        <v>70</v>
      </c>
      <c r="N4" s="169" t="s">
        <v>2</v>
      </c>
      <c r="O4" s="176" t="s">
        <v>65</v>
      </c>
      <c r="P4" s="176" t="s">
        <v>70</v>
      </c>
      <c r="Q4" s="169" t="s">
        <v>2</v>
      </c>
      <c r="R4" s="168" t="s">
        <v>70</v>
      </c>
      <c r="S4" s="176" t="s">
        <v>65</v>
      </c>
      <c r="T4" s="176" t="s">
        <v>70</v>
      </c>
      <c r="U4" s="169" t="s">
        <v>2</v>
      </c>
      <c r="V4" s="176" t="s">
        <v>65</v>
      </c>
      <c r="W4" s="176" t="s">
        <v>70</v>
      </c>
      <c r="X4" s="169" t="s">
        <v>2</v>
      </c>
    </row>
    <row r="5" spans="1:25" s="172" customFormat="1" ht="12.75" customHeight="1" x14ac:dyDescent="0.25">
      <c r="A5" s="171" t="s">
        <v>3</v>
      </c>
      <c r="B5" s="171">
        <v>1</v>
      </c>
      <c r="C5" s="171">
        <v>2</v>
      </c>
      <c r="D5" s="171">
        <v>3</v>
      </c>
      <c r="E5" s="171">
        <v>4</v>
      </c>
      <c r="F5" s="171">
        <v>5</v>
      </c>
      <c r="G5" s="171">
        <v>6</v>
      </c>
      <c r="H5" s="171">
        <v>7</v>
      </c>
      <c r="I5" s="171">
        <v>8</v>
      </c>
      <c r="J5" s="171">
        <v>9</v>
      </c>
      <c r="K5" s="171">
        <v>10</v>
      </c>
      <c r="L5" s="171">
        <v>11</v>
      </c>
      <c r="M5" s="171">
        <v>12</v>
      </c>
      <c r="N5" s="171">
        <v>13</v>
      </c>
      <c r="O5" s="171">
        <v>14</v>
      </c>
      <c r="P5" s="171">
        <v>15</v>
      </c>
      <c r="Q5" s="171">
        <v>16</v>
      </c>
      <c r="R5" s="171">
        <v>17</v>
      </c>
      <c r="S5" s="171">
        <v>18</v>
      </c>
      <c r="T5" s="171">
        <v>19</v>
      </c>
      <c r="U5" s="171">
        <v>20</v>
      </c>
      <c r="V5" s="171">
        <v>21</v>
      </c>
      <c r="W5" s="171">
        <v>22</v>
      </c>
      <c r="X5" s="171">
        <v>23</v>
      </c>
    </row>
    <row r="6" spans="1:25" s="157" customFormat="1" ht="19.149999999999999" customHeight="1" x14ac:dyDescent="0.25">
      <c r="A6" s="124" t="s">
        <v>43</v>
      </c>
      <c r="B6" s="139">
        <f>SUM(B7:B23)</f>
        <v>320</v>
      </c>
      <c r="C6" s="139">
        <f t="shared" ref="C6:D6" si="0">SUM(C7:C23)</f>
        <v>628</v>
      </c>
      <c r="D6" s="139">
        <f t="shared" si="0"/>
        <v>317</v>
      </c>
      <c r="E6" s="140">
        <f t="shared" ref="E6:E23" si="1">D6/C6*100</f>
        <v>50.477707006369435</v>
      </c>
      <c r="F6" s="139">
        <f t="shared" ref="F6:G6" si="2">SUM(F7:F23)</f>
        <v>141</v>
      </c>
      <c r="G6" s="139">
        <f t="shared" si="2"/>
        <v>125</v>
      </c>
      <c r="H6" s="140">
        <f t="shared" ref="H6:H10" si="3">G6/F6*100</f>
        <v>88.652482269503537</v>
      </c>
      <c r="I6" s="139">
        <f t="shared" ref="I6:J6" si="4">SUM(I7:I23)</f>
        <v>18</v>
      </c>
      <c r="J6" s="139">
        <f t="shared" si="4"/>
        <v>6</v>
      </c>
      <c r="K6" s="140">
        <f t="shared" ref="K6" si="5">J6/I6*100</f>
        <v>33.333333333333329</v>
      </c>
      <c r="L6" s="139">
        <f t="shared" ref="L6:M6" si="6">SUM(L7:L23)</f>
        <v>7</v>
      </c>
      <c r="M6" s="139">
        <f t="shared" si="6"/>
        <v>0</v>
      </c>
      <c r="N6" s="140">
        <f t="shared" ref="N6" si="7">M6/L6*100</f>
        <v>0</v>
      </c>
      <c r="O6" s="139">
        <f t="shared" ref="O6:P6" si="8">SUM(O7:O23)</f>
        <v>601</v>
      </c>
      <c r="P6" s="139">
        <f t="shared" si="8"/>
        <v>286</v>
      </c>
      <c r="Q6" s="140">
        <f t="shared" ref="Q6:Q23" si="9">P6/O6*100</f>
        <v>47.587354409317804</v>
      </c>
      <c r="R6" s="139">
        <f t="shared" ref="R6" si="10">SUM(R7:R23)</f>
        <v>30</v>
      </c>
      <c r="S6" s="139">
        <f t="shared" ref="S6:T6" si="11">SUM(S7:S23)</f>
        <v>218</v>
      </c>
      <c r="T6" s="139">
        <f t="shared" si="11"/>
        <v>29</v>
      </c>
      <c r="U6" s="140">
        <f t="shared" ref="U6:U23" si="12">T6/S6*100</f>
        <v>13.302752293577983</v>
      </c>
      <c r="V6" s="139">
        <f t="shared" ref="V6:W6" si="13">SUM(V7:V23)</f>
        <v>207</v>
      </c>
      <c r="W6" s="139">
        <f t="shared" si="13"/>
        <v>21</v>
      </c>
      <c r="X6" s="140">
        <f t="shared" ref="X6:X23" si="14">W6/V6*100</f>
        <v>10.144927536231885</v>
      </c>
    </row>
    <row r="7" spans="1:25" ht="16.5" customHeight="1" x14ac:dyDescent="0.25">
      <c r="A7" s="125" t="s">
        <v>44</v>
      </c>
      <c r="B7" s="218">
        <v>4</v>
      </c>
      <c r="C7" s="202">
        <v>10</v>
      </c>
      <c r="D7" s="218">
        <v>4</v>
      </c>
      <c r="E7" s="140">
        <f t="shared" si="1"/>
        <v>40</v>
      </c>
      <c r="F7" s="202">
        <v>2</v>
      </c>
      <c r="G7" s="218">
        <v>1</v>
      </c>
      <c r="H7" s="140">
        <f t="shared" si="3"/>
        <v>50</v>
      </c>
      <c r="I7" s="202">
        <v>0</v>
      </c>
      <c r="J7" s="218">
        <v>0</v>
      </c>
      <c r="K7" s="140" t="s">
        <v>69</v>
      </c>
      <c r="L7" s="202">
        <v>0</v>
      </c>
      <c r="M7" s="202">
        <v>0</v>
      </c>
      <c r="N7" s="140" t="s">
        <v>69</v>
      </c>
      <c r="O7" s="201">
        <v>9</v>
      </c>
      <c r="P7" s="218">
        <v>4</v>
      </c>
      <c r="Q7" s="140">
        <f t="shared" si="9"/>
        <v>44.444444444444443</v>
      </c>
      <c r="R7" s="290">
        <v>0</v>
      </c>
      <c r="S7" s="202">
        <v>4</v>
      </c>
      <c r="T7" s="218">
        <v>0</v>
      </c>
      <c r="U7" s="140">
        <f t="shared" si="12"/>
        <v>0</v>
      </c>
      <c r="V7" s="202">
        <v>4</v>
      </c>
      <c r="W7" s="218">
        <v>0</v>
      </c>
      <c r="X7" s="140">
        <f t="shared" si="14"/>
        <v>0</v>
      </c>
      <c r="Y7" s="53"/>
    </row>
    <row r="8" spans="1:25" ht="16.5" customHeight="1" x14ac:dyDescent="0.25">
      <c r="A8" s="125" t="s">
        <v>45</v>
      </c>
      <c r="B8" s="219">
        <v>108</v>
      </c>
      <c r="C8" s="203">
        <v>176</v>
      </c>
      <c r="D8" s="219">
        <v>108</v>
      </c>
      <c r="E8" s="140">
        <f t="shared" si="1"/>
        <v>61.363636363636367</v>
      </c>
      <c r="F8" s="203">
        <v>36</v>
      </c>
      <c r="G8" s="219">
        <v>46</v>
      </c>
      <c r="H8" s="140">
        <f t="shared" si="3"/>
        <v>127.77777777777777</v>
      </c>
      <c r="I8" s="203">
        <v>0</v>
      </c>
      <c r="J8" s="219">
        <v>1</v>
      </c>
      <c r="K8" s="140" t="s">
        <v>69</v>
      </c>
      <c r="L8" s="203">
        <v>0</v>
      </c>
      <c r="M8" s="202">
        <v>0</v>
      </c>
      <c r="N8" s="140" t="s">
        <v>69</v>
      </c>
      <c r="O8" s="201">
        <v>168</v>
      </c>
      <c r="P8" s="219">
        <v>97</v>
      </c>
      <c r="Q8" s="140">
        <f t="shared" si="9"/>
        <v>57.738095238095234</v>
      </c>
      <c r="R8" s="291">
        <v>12</v>
      </c>
      <c r="S8" s="203">
        <v>71</v>
      </c>
      <c r="T8" s="219">
        <v>12</v>
      </c>
      <c r="U8" s="140">
        <f t="shared" si="12"/>
        <v>16.901408450704224</v>
      </c>
      <c r="V8" s="203">
        <v>66</v>
      </c>
      <c r="W8" s="219">
        <v>8</v>
      </c>
      <c r="X8" s="140">
        <f t="shared" si="14"/>
        <v>12.121212121212121</v>
      </c>
      <c r="Y8" s="53"/>
    </row>
    <row r="9" spans="1:25" ht="16.5" customHeight="1" x14ac:dyDescent="0.25">
      <c r="A9" s="125" t="s">
        <v>46</v>
      </c>
      <c r="B9" s="219">
        <v>11</v>
      </c>
      <c r="C9" s="203">
        <v>28</v>
      </c>
      <c r="D9" s="219">
        <v>11</v>
      </c>
      <c r="E9" s="140">
        <f t="shared" si="1"/>
        <v>39.285714285714285</v>
      </c>
      <c r="F9" s="203">
        <v>6</v>
      </c>
      <c r="G9" s="219">
        <v>1</v>
      </c>
      <c r="H9" s="140">
        <f t="shared" si="3"/>
        <v>16.666666666666664</v>
      </c>
      <c r="I9" s="203">
        <v>0</v>
      </c>
      <c r="J9" s="219">
        <v>0</v>
      </c>
      <c r="K9" s="140" t="s">
        <v>69</v>
      </c>
      <c r="L9" s="203">
        <v>0</v>
      </c>
      <c r="M9" s="202">
        <v>0</v>
      </c>
      <c r="N9" s="140" t="s">
        <v>69</v>
      </c>
      <c r="O9" s="201">
        <v>25</v>
      </c>
      <c r="P9" s="219">
        <v>9</v>
      </c>
      <c r="Q9" s="140">
        <f t="shared" si="9"/>
        <v>36</v>
      </c>
      <c r="R9" s="291">
        <v>0</v>
      </c>
      <c r="S9" s="203">
        <v>9</v>
      </c>
      <c r="T9" s="219">
        <v>0</v>
      </c>
      <c r="U9" s="140">
        <f t="shared" si="12"/>
        <v>0</v>
      </c>
      <c r="V9" s="203">
        <v>9</v>
      </c>
      <c r="W9" s="219">
        <v>0</v>
      </c>
      <c r="X9" s="140">
        <f t="shared" si="14"/>
        <v>0</v>
      </c>
      <c r="Y9" s="53"/>
    </row>
    <row r="10" spans="1:25" ht="16.5" customHeight="1" x14ac:dyDescent="0.25">
      <c r="A10" s="125" t="s">
        <v>47</v>
      </c>
      <c r="B10" s="219">
        <v>4</v>
      </c>
      <c r="C10" s="203">
        <v>18</v>
      </c>
      <c r="D10" s="219">
        <v>4</v>
      </c>
      <c r="E10" s="140">
        <f t="shared" si="1"/>
        <v>22.222222222222221</v>
      </c>
      <c r="F10" s="203">
        <v>4</v>
      </c>
      <c r="G10" s="219">
        <v>3</v>
      </c>
      <c r="H10" s="140">
        <f t="shared" si="3"/>
        <v>75</v>
      </c>
      <c r="I10" s="203">
        <v>1</v>
      </c>
      <c r="J10" s="219">
        <v>0</v>
      </c>
      <c r="K10" s="140">
        <f t="shared" ref="K10" si="15">J10/I10*100</f>
        <v>0</v>
      </c>
      <c r="L10" s="203">
        <v>0</v>
      </c>
      <c r="M10" s="202">
        <v>0</v>
      </c>
      <c r="N10" s="140" t="s">
        <v>69</v>
      </c>
      <c r="O10" s="201">
        <v>16</v>
      </c>
      <c r="P10" s="219">
        <v>3</v>
      </c>
      <c r="Q10" s="140">
        <f t="shared" si="9"/>
        <v>18.75</v>
      </c>
      <c r="R10" s="291">
        <v>0</v>
      </c>
      <c r="S10" s="203">
        <v>4</v>
      </c>
      <c r="T10" s="219">
        <v>0</v>
      </c>
      <c r="U10" s="140">
        <f t="shared" si="12"/>
        <v>0</v>
      </c>
      <c r="V10" s="203">
        <v>3</v>
      </c>
      <c r="W10" s="219">
        <v>0</v>
      </c>
      <c r="X10" s="140">
        <f t="shared" si="14"/>
        <v>0</v>
      </c>
      <c r="Y10" s="53"/>
    </row>
    <row r="11" spans="1:25" ht="16.5" customHeight="1" x14ac:dyDescent="0.25">
      <c r="A11" s="125" t="s">
        <v>48</v>
      </c>
      <c r="B11" s="219">
        <v>7</v>
      </c>
      <c r="C11" s="203">
        <v>23</v>
      </c>
      <c r="D11" s="219">
        <v>7</v>
      </c>
      <c r="E11" s="140">
        <f t="shared" si="1"/>
        <v>30.434782608695656</v>
      </c>
      <c r="F11" s="203">
        <v>9</v>
      </c>
      <c r="G11" s="219">
        <v>0</v>
      </c>
      <c r="H11" s="140">
        <f t="shared" ref="H11:H17" si="16">G11/F11*100</f>
        <v>0</v>
      </c>
      <c r="I11" s="203">
        <v>1</v>
      </c>
      <c r="J11" s="219">
        <v>0</v>
      </c>
      <c r="K11" s="140">
        <f t="shared" ref="K11:K14" si="17">J11/I11*100</f>
        <v>0</v>
      </c>
      <c r="L11" s="203">
        <v>0</v>
      </c>
      <c r="M11" s="202">
        <v>0</v>
      </c>
      <c r="N11" s="140" t="s">
        <v>69</v>
      </c>
      <c r="O11" s="201">
        <v>23</v>
      </c>
      <c r="P11" s="219">
        <v>3</v>
      </c>
      <c r="Q11" s="140">
        <f t="shared" si="9"/>
        <v>13.043478260869565</v>
      </c>
      <c r="R11" s="291">
        <v>0</v>
      </c>
      <c r="S11" s="203">
        <v>5</v>
      </c>
      <c r="T11" s="219">
        <v>0</v>
      </c>
      <c r="U11" s="140">
        <f t="shared" si="12"/>
        <v>0</v>
      </c>
      <c r="V11" s="203">
        <v>5</v>
      </c>
      <c r="W11" s="219">
        <v>0</v>
      </c>
      <c r="X11" s="140">
        <f t="shared" si="14"/>
        <v>0</v>
      </c>
      <c r="Y11" s="53"/>
    </row>
    <row r="12" spans="1:25" ht="16.5" customHeight="1" x14ac:dyDescent="0.25">
      <c r="A12" s="125" t="s">
        <v>49</v>
      </c>
      <c r="B12" s="219">
        <v>16</v>
      </c>
      <c r="C12" s="203">
        <v>29</v>
      </c>
      <c r="D12" s="219">
        <v>16</v>
      </c>
      <c r="E12" s="140">
        <f t="shared" si="1"/>
        <v>55.172413793103445</v>
      </c>
      <c r="F12" s="203">
        <v>7</v>
      </c>
      <c r="G12" s="219">
        <v>9</v>
      </c>
      <c r="H12" s="140">
        <f t="shared" si="16"/>
        <v>128.57142857142858</v>
      </c>
      <c r="I12" s="203">
        <v>4</v>
      </c>
      <c r="J12" s="219">
        <v>1</v>
      </c>
      <c r="K12" s="140">
        <f t="shared" si="17"/>
        <v>25</v>
      </c>
      <c r="L12" s="203">
        <v>0</v>
      </c>
      <c r="M12" s="202">
        <v>0</v>
      </c>
      <c r="N12" s="140" t="s">
        <v>69</v>
      </c>
      <c r="O12" s="201">
        <v>29</v>
      </c>
      <c r="P12" s="219">
        <v>14</v>
      </c>
      <c r="Q12" s="140">
        <f t="shared" si="9"/>
        <v>48.275862068965516</v>
      </c>
      <c r="R12" s="291">
        <v>1</v>
      </c>
      <c r="S12" s="203">
        <v>14</v>
      </c>
      <c r="T12" s="219">
        <v>1</v>
      </c>
      <c r="U12" s="140">
        <f t="shared" si="12"/>
        <v>7.1428571428571423</v>
      </c>
      <c r="V12" s="203">
        <v>12</v>
      </c>
      <c r="W12" s="219">
        <v>0</v>
      </c>
      <c r="X12" s="140">
        <f t="shared" si="14"/>
        <v>0</v>
      </c>
      <c r="Y12" s="53"/>
    </row>
    <row r="13" spans="1:25" ht="16.5" customHeight="1" x14ac:dyDescent="0.25">
      <c r="A13" s="125" t="s">
        <v>50</v>
      </c>
      <c r="B13" s="219">
        <v>3</v>
      </c>
      <c r="C13" s="203">
        <v>15</v>
      </c>
      <c r="D13" s="219">
        <v>3</v>
      </c>
      <c r="E13" s="140">
        <f t="shared" si="1"/>
        <v>20</v>
      </c>
      <c r="F13" s="203">
        <v>3</v>
      </c>
      <c r="G13" s="219">
        <v>1</v>
      </c>
      <c r="H13" s="140">
        <f t="shared" si="16"/>
        <v>33.333333333333329</v>
      </c>
      <c r="I13" s="203">
        <v>1</v>
      </c>
      <c r="J13" s="219">
        <v>0</v>
      </c>
      <c r="K13" s="140">
        <f t="shared" si="17"/>
        <v>0</v>
      </c>
      <c r="L13" s="203">
        <v>0</v>
      </c>
      <c r="M13" s="202">
        <v>0</v>
      </c>
      <c r="N13" s="140" t="s">
        <v>69</v>
      </c>
      <c r="O13" s="201">
        <v>13</v>
      </c>
      <c r="P13" s="219">
        <v>3</v>
      </c>
      <c r="Q13" s="140">
        <f t="shared" si="9"/>
        <v>23.076923076923077</v>
      </c>
      <c r="R13" s="291">
        <v>0</v>
      </c>
      <c r="S13" s="203">
        <v>3</v>
      </c>
      <c r="T13" s="219">
        <v>0</v>
      </c>
      <c r="U13" s="140">
        <f t="shared" si="12"/>
        <v>0</v>
      </c>
      <c r="V13" s="203">
        <v>3</v>
      </c>
      <c r="W13" s="219">
        <v>0</v>
      </c>
      <c r="X13" s="140">
        <f t="shared" si="14"/>
        <v>0</v>
      </c>
      <c r="Y13" s="53"/>
    </row>
    <row r="14" spans="1:25" ht="16.5" customHeight="1" x14ac:dyDescent="0.25">
      <c r="A14" s="125" t="s">
        <v>51</v>
      </c>
      <c r="B14" s="219">
        <v>12</v>
      </c>
      <c r="C14" s="203">
        <v>27</v>
      </c>
      <c r="D14" s="219">
        <v>12</v>
      </c>
      <c r="E14" s="140">
        <f t="shared" si="1"/>
        <v>44.444444444444443</v>
      </c>
      <c r="F14" s="203">
        <v>6</v>
      </c>
      <c r="G14" s="219">
        <v>3</v>
      </c>
      <c r="H14" s="140">
        <f t="shared" si="16"/>
        <v>50</v>
      </c>
      <c r="I14" s="203">
        <v>2</v>
      </c>
      <c r="J14" s="219">
        <v>1</v>
      </c>
      <c r="K14" s="140">
        <f t="shared" si="17"/>
        <v>50</v>
      </c>
      <c r="L14" s="203">
        <v>0</v>
      </c>
      <c r="M14" s="202">
        <v>0</v>
      </c>
      <c r="N14" s="140" t="s">
        <v>69</v>
      </c>
      <c r="O14" s="201">
        <v>25</v>
      </c>
      <c r="P14" s="219">
        <v>12</v>
      </c>
      <c r="Q14" s="140">
        <f t="shared" si="9"/>
        <v>48</v>
      </c>
      <c r="R14" s="291">
        <v>1</v>
      </c>
      <c r="S14" s="203">
        <v>5</v>
      </c>
      <c r="T14" s="219">
        <v>1</v>
      </c>
      <c r="U14" s="140">
        <f t="shared" si="12"/>
        <v>20</v>
      </c>
      <c r="V14" s="203">
        <v>4</v>
      </c>
      <c r="W14" s="219">
        <v>1</v>
      </c>
      <c r="X14" s="140">
        <f t="shared" si="14"/>
        <v>25</v>
      </c>
      <c r="Y14" s="53"/>
    </row>
    <row r="15" spans="1:25" ht="16.5" customHeight="1" x14ac:dyDescent="0.25">
      <c r="A15" s="125" t="s">
        <v>52</v>
      </c>
      <c r="B15" s="219">
        <v>20</v>
      </c>
      <c r="C15" s="203">
        <v>37</v>
      </c>
      <c r="D15" s="219">
        <v>19</v>
      </c>
      <c r="E15" s="140">
        <f t="shared" si="1"/>
        <v>51.351351351351347</v>
      </c>
      <c r="F15" s="203">
        <v>5</v>
      </c>
      <c r="G15" s="219">
        <v>5</v>
      </c>
      <c r="H15" s="140">
        <f t="shared" si="16"/>
        <v>100</v>
      </c>
      <c r="I15" s="203">
        <v>1</v>
      </c>
      <c r="J15" s="219">
        <v>0</v>
      </c>
      <c r="K15" s="140">
        <f t="shared" ref="K15:K17" si="18">J15/I15*100</f>
        <v>0</v>
      </c>
      <c r="L15" s="203">
        <v>0</v>
      </c>
      <c r="M15" s="202">
        <v>0</v>
      </c>
      <c r="N15" s="140" t="s">
        <v>69</v>
      </c>
      <c r="O15" s="201">
        <v>33</v>
      </c>
      <c r="P15" s="219">
        <v>16</v>
      </c>
      <c r="Q15" s="140">
        <f t="shared" si="9"/>
        <v>48.484848484848484</v>
      </c>
      <c r="R15" s="291">
        <v>4</v>
      </c>
      <c r="S15" s="203">
        <v>14</v>
      </c>
      <c r="T15" s="219">
        <v>3</v>
      </c>
      <c r="U15" s="140">
        <f t="shared" si="12"/>
        <v>21.428571428571427</v>
      </c>
      <c r="V15" s="203">
        <v>13</v>
      </c>
      <c r="W15" s="219">
        <v>3</v>
      </c>
      <c r="X15" s="140">
        <f t="shared" si="14"/>
        <v>23.076923076923077</v>
      </c>
      <c r="Y15" s="53"/>
    </row>
    <row r="16" spans="1:25" ht="16.5" customHeight="1" x14ac:dyDescent="0.25">
      <c r="A16" s="125" t="s">
        <v>53</v>
      </c>
      <c r="B16" s="219">
        <v>24</v>
      </c>
      <c r="C16" s="203">
        <v>60</v>
      </c>
      <c r="D16" s="219">
        <v>23</v>
      </c>
      <c r="E16" s="140">
        <f t="shared" si="1"/>
        <v>38.333333333333336</v>
      </c>
      <c r="F16" s="203">
        <v>19</v>
      </c>
      <c r="G16" s="219">
        <v>10</v>
      </c>
      <c r="H16" s="140">
        <f t="shared" si="16"/>
        <v>52.631578947368418</v>
      </c>
      <c r="I16" s="203">
        <v>2</v>
      </c>
      <c r="J16" s="219">
        <v>1</v>
      </c>
      <c r="K16" s="140">
        <f t="shared" si="18"/>
        <v>50</v>
      </c>
      <c r="L16" s="203">
        <v>0</v>
      </c>
      <c r="M16" s="202">
        <v>0</v>
      </c>
      <c r="N16" s="140" t="s">
        <v>69</v>
      </c>
      <c r="O16" s="201">
        <v>59</v>
      </c>
      <c r="P16" s="219">
        <v>22</v>
      </c>
      <c r="Q16" s="140">
        <f t="shared" si="9"/>
        <v>37.288135593220339</v>
      </c>
      <c r="R16" s="291">
        <v>1</v>
      </c>
      <c r="S16" s="203">
        <v>16</v>
      </c>
      <c r="T16" s="219">
        <v>1</v>
      </c>
      <c r="U16" s="140">
        <f t="shared" si="12"/>
        <v>6.25</v>
      </c>
      <c r="V16" s="203">
        <v>15</v>
      </c>
      <c r="W16" s="219">
        <v>0</v>
      </c>
      <c r="X16" s="140">
        <f t="shared" si="14"/>
        <v>0</v>
      </c>
      <c r="Y16" s="53"/>
    </row>
    <row r="17" spans="1:25" ht="16.5" customHeight="1" x14ac:dyDescent="0.25">
      <c r="A17" s="125" t="s">
        <v>54</v>
      </c>
      <c r="B17" s="219">
        <v>10</v>
      </c>
      <c r="C17" s="203">
        <v>14</v>
      </c>
      <c r="D17" s="219">
        <v>10</v>
      </c>
      <c r="E17" s="140">
        <f t="shared" si="1"/>
        <v>71.428571428571431</v>
      </c>
      <c r="F17" s="203">
        <v>2</v>
      </c>
      <c r="G17" s="219">
        <v>2</v>
      </c>
      <c r="H17" s="140">
        <f t="shared" si="16"/>
        <v>100</v>
      </c>
      <c r="I17" s="203">
        <v>1</v>
      </c>
      <c r="J17" s="219">
        <v>0</v>
      </c>
      <c r="K17" s="140">
        <f t="shared" si="18"/>
        <v>0</v>
      </c>
      <c r="L17" s="203">
        <v>1</v>
      </c>
      <c r="M17" s="202">
        <v>0</v>
      </c>
      <c r="N17" s="140">
        <f t="shared" ref="N17:N19" si="19">M17/L17*100</f>
        <v>0</v>
      </c>
      <c r="O17" s="201">
        <v>14</v>
      </c>
      <c r="P17" s="219">
        <v>9</v>
      </c>
      <c r="Q17" s="140">
        <f t="shared" si="9"/>
        <v>64.285714285714292</v>
      </c>
      <c r="R17" s="291">
        <v>0</v>
      </c>
      <c r="S17" s="203">
        <v>4</v>
      </c>
      <c r="T17" s="219">
        <v>0</v>
      </c>
      <c r="U17" s="140">
        <f t="shared" si="12"/>
        <v>0</v>
      </c>
      <c r="V17" s="203">
        <v>4</v>
      </c>
      <c r="W17" s="219">
        <v>0</v>
      </c>
      <c r="X17" s="140">
        <f t="shared" si="14"/>
        <v>0</v>
      </c>
      <c r="Y17" s="53"/>
    </row>
    <row r="18" spans="1:25" ht="16.5" customHeight="1" x14ac:dyDescent="0.25">
      <c r="A18" s="125" t="s">
        <v>55</v>
      </c>
      <c r="B18" s="219">
        <v>3</v>
      </c>
      <c r="C18" s="203">
        <v>5</v>
      </c>
      <c r="D18" s="219">
        <v>3</v>
      </c>
      <c r="E18" s="140">
        <f t="shared" si="1"/>
        <v>60</v>
      </c>
      <c r="F18" s="203">
        <v>1</v>
      </c>
      <c r="G18" s="219">
        <v>3</v>
      </c>
      <c r="H18" s="140">
        <f t="shared" ref="H18:H20" si="20">G18/F18*100</f>
        <v>300</v>
      </c>
      <c r="I18" s="203">
        <v>1</v>
      </c>
      <c r="J18" s="219">
        <v>0</v>
      </c>
      <c r="K18" s="140">
        <f t="shared" ref="K18:K19" si="21">J18/I18*100</f>
        <v>0</v>
      </c>
      <c r="L18" s="203">
        <v>0</v>
      </c>
      <c r="M18" s="202">
        <v>0</v>
      </c>
      <c r="N18" s="140" t="s">
        <v>69</v>
      </c>
      <c r="O18" s="201">
        <v>5</v>
      </c>
      <c r="P18" s="219">
        <v>3</v>
      </c>
      <c r="Q18" s="140">
        <f t="shared" si="9"/>
        <v>60</v>
      </c>
      <c r="R18" s="291">
        <v>0</v>
      </c>
      <c r="S18" s="203">
        <v>3</v>
      </c>
      <c r="T18" s="219">
        <v>0</v>
      </c>
      <c r="U18" s="140">
        <f t="shared" si="12"/>
        <v>0</v>
      </c>
      <c r="V18" s="203">
        <v>3</v>
      </c>
      <c r="W18" s="219">
        <v>0</v>
      </c>
      <c r="X18" s="140">
        <f t="shared" si="14"/>
        <v>0</v>
      </c>
      <c r="Y18" s="53"/>
    </row>
    <row r="19" spans="1:25" ht="16.5" customHeight="1" x14ac:dyDescent="0.25">
      <c r="A19" s="125" t="s">
        <v>56</v>
      </c>
      <c r="B19" s="219">
        <v>4</v>
      </c>
      <c r="C19" s="203">
        <v>12</v>
      </c>
      <c r="D19" s="219">
        <v>4</v>
      </c>
      <c r="E19" s="140">
        <f t="shared" si="1"/>
        <v>33.333333333333329</v>
      </c>
      <c r="F19" s="203">
        <v>7</v>
      </c>
      <c r="G19" s="219">
        <v>2</v>
      </c>
      <c r="H19" s="140">
        <f t="shared" si="20"/>
        <v>28.571428571428569</v>
      </c>
      <c r="I19" s="203">
        <v>1</v>
      </c>
      <c r="J19" s="219">
        <v>0</v>
      </c>
      <c r="K19" s="140">
        <f t="shared" si="21"/>
        <v>0</v>
      </c>
      <c r="L19" s="203">
        <v>1</v>
      </c>
      <c r="M19" s="202">
        <v>0</v>
      </c>
      <c r="N19" s="140">
        <f t="shared" si="19"/>
        <v>0</v>
      </c>
      <c r="O19" s="201">
        <v>12</v>
      </c>
      <c r="P19" s="219">
        <v>4</v>
      </c>
      <c r="Q19" s="140">
        <f t="shared" si="9"/>
        <v>33.333333333333329</v>
      </c>
      <c r="R19" s="291">
        <v>0</v>
      </c>
      <c r="S19" s="203">
        <v>3</v>
      </c>
      <c r="T19" s="219">
        <v>0</v>
      </c>
      <c r="U19" s="140">
        <f t="shared" si="12"/>
        <v>0</v>
      </c>
      <c r="V19" s="203">
        <v>3</v>
      </c>
      <c r="W19" s="219">
        <v>0</v>
      </c>
      <c r="X19" s="140">
        <f t="shared" si="14"/>
        <v>0</v>
      </c>
      <c r="Y19" s="53"/>
    </row>
    <row r="20" spans="1:25" ht="16.5" customHeight="1" x14ac:dyDescent="0.25">
      <c r="A20" s="125" t="s">
        <v>57</v>
      </c>
      <c r="B20" s="219">
        <v>0</v>
      </c>
      <c r="C20" s="203">
        <v>1</v>
      </c>
      <c r="D20" s="219">
        <v>0</v>
      </c>
      <c r="E20" s="140">
        <f t="shared" si="1"/>
        <v>0</v>
      </c>
      <c r="F20" s="203">
        <v>1</v>
      </c>
      <c r="G20" s="219">
        <v>0</v>
      </c>
      <c r="H20" s="140">
        <f t="shared" si="20"/>
        <v>0</v>
      </c>
      <c r="I20" s="203">
        <v>0</v>
      </c>
      <c r="J20" s="219">
        <v>0</v>
      </c>
      <c r="K20" s="140" t="s">
        <v>69</v>
      </c>
      <c r="L20" s="203">
        <v>0</v>
      </c>
      <c r="M20" s="202">
        <v>0</v>
      </c>
      <c r="N20" s="140" t="s">
        <v>69</v>
      </c>
      <c r="O20" s="201">
        <v>1</v>
      </c>
      <c r="P20" s="219">
        <v>0</v>
      </c>
      <c r="Q20" s="140">
        <f t="shared" si="9"/>
        <v>0</v>
      </c>
      <c r="R20" s="291">
        <v>0</v>
      </c>
      <c r="S20" s="203">
        <v>0</v>
      </c>
      <c r="T20" s="219">
        <v>0</v>
      </c>
      <c r="U20" s="140" t="s">
        <v>69</v>
      </c>
      <c r="V20" s="203">
        <v>0</v>
      </c>
      <c r="W20" s="219">
        <v>0</v>
      </c>
      <c r="X20" s="140" t="s">
        <v>69</v>
      </c>
      <c r="Y20" s="53"/>
    </row>
    <row r="21" spans="1:25" ht="16.5" customHeight="1" x14ac:dyDescent="0.25">
      <c r="A21" s="125" t="s">
        <v>58</v>
      </c>
      <c r="B21" s="219">
        <v>5</v>
      </c>
      <c r="C21" s="203">
        <v>20</v>
      </c>
      <c r="D21" s="219">
        <v>5</v>
      </c>
      <c r="E21" s="140">
        <f t="shared" si="1"/>
        <v>25</v>
      </c>
      <c r="F21" s="203">
        <v>5</v>
      </c>
      <c r="G21" s="219">
        <v>2</v>
      </c>
      <c r="H21" s="140">
        <f t="shared" ref="H21:H23" si="22">G21/F21*100</f>
        <v>40</v>
      </c>
      <c r="I21" s="203">
        <v>0</v>
      </c>
      <c r="J21" s="219">
        <v>0</v>
      </c>
      <c r="K21" s="140" t="s">
        <v>69</v>
      </c>
      <c r="L21" s="203">
        <v>0</v>
      </c>
      <c r="M21" s="202">
        <v>0</v>
      </c>
      <c r="N21" s="140" t="s">
        <v>69</v>
      </c>
      <c r="O21" s="201">
        <v>18</v>
      </c>
      <c r="P21" s="219">
        <v>5</v>
      </c>
      <c r="Q21" s="140">
        <f t="shared" si="9"/>
        <v>27.777777777777779</v>
      </c>
      <c r="R21" s="291">
        <v>1</v>
      </c>
      <c r="S21" s="203">
        <v>4</v>
      </c>
      <c r="T21" s="219">
        <v>1</v>
      </c>
      <c r="U21" s="140">
        <f t="shared" si="12"/>
        <v>25</v>
      </c>
      <c r="V21" s="203">
        <v>4</v>
      </c>
      <c r="W21" s="219">
        <v>1</v>
      </c>
      <c r="X21" s="140">
        <f t="shared" si="14"/>
        <v>25</v>
      </c>
      <c r="Y21" s="53"/>
    </row>
    <row r="22" spans="1:25" ht="16.5" customHeight="1" x14ac:dyDescent="0.25">
      <c r="A22" s="125" t="s">
        <v>59</v>
      </c>
      <c r="B22" s="219">
        <v>36</v>
      </c>
      <c r="C22" s="203">
        <v>72</v>
      </c>
      <c r="D22" s="219">
        <v>36</v>
      </c>
      <c r="E22" s="140">
        <f t="shared" si="1"/>
        <v>50</v>
      </c>
      <c r="F22" s="203">
        <v>10</v>
      </c>
      <c r="G22" s="219">
        <v>19</v>
      </c>
      <c r="H22" s="140">
        <f t="shared" si="22"/>
        <v>190</v>
      </c>
      <c r="I22" s="203">
        <v>0</v>
      </c>
      <c r="J22" s="219">
        <v>1</v>
      </c>
      <c r="K22" s="140" t="s">
        <v>69</v>
      </c>
      <c r="L22" s="203">
        <v>5</v>
      </c>
      <c r="M22" s="202">
        <v>0</v>
      </c>
      <c r="N22" s="140">
        <f t="shared" ref="N22" si="23">M22/L22*100</f>
        <v>0</v>
      </c>
      <c r="O22" s="201">
        <v>71</v>
      </c>
      <c r="P22" s="219">
        <v>32</v>
      </c>
      <c r="Q22" s="140">
        <f t="shared" si="9"/>
        <v>45.070422535211272</v>
      </c>
      <c r="R22" s="291">
        <v>3</v>
      </c>
      <c r="S22" s="203">
        <v>29</v>
      </c>
      <c r="T22" s="219">
        <v>3</v>
      </c>
      <c r="U22" s="140">
        <f t="shared" si="12"/>
        <v>10.344827586206897</v>
      </c>
      <c r="V22" s="203">
        <v>29</v>
      </c>
      <c r="W22" s="219">
        <v>3</v>
      </c>
      <c r="X22" s="140">
        <f t="shared" si="14"/>
        <v>10.344827586206897</v>
      </c>
      <c r="Y22" s="53"/>
    </row>
    <row r="23" spans="1:25" ht="16.5" customHeight="1" x14ac:dyDescent="0.25">
      <c r="A23" s="125" t="s">
        <v>60</v>
      </c>
      <c r="B23" s="219">
        <v>53</v>
      </c>
      <c r="C23" s="203">
        <v>81</v>
      </c>
      <c r="D23" s="219">
        <v>52</v>
      </c>
      <c r="E23" s="140">
        <f t="shared" si="1"/>
        <v>64.197530864197532</v>
      </c>
      <c r="F23" s="203">
        <v>18</v>
      </c>
      <c r="G23" s="219">
        <v>18</v>
      </c>
      <c r="H23" s="140">
        <f t="shared" si="22"/>
        <v>100</v>
      </c>
      <c r="I23" s="203">
        <v>3</v>
      </c>
      <c r="J23" s="219">
        <v>1</v>
      </c>
      <c r="K23" s="140">
        <f t="shared" ref="K23" si="24">J23/I23*100</f>
        <v>33.333333333333329</v>
      </c>
      <c r="L23" s="203">
        <v>0</v>
      </c>
      <c r="M23" s="202">
        <v>0</v>
      </c>
      <c r="N23" s="140" t="s">
        <v>69</v>
      </c>
      <c r="O23" s="200">
        <v>80</v>
      </c>
      <c r="P23" s="219">
        <v>50</v>
      </c>
      <c r="Q23" s="140">
        <f t="shared" si="9"/>
        <v>62.5</v>
      </c>
      <c r="R23" s="291">
        <v>7</v>
      </c>
      <c r="S23" s="203">
        <v>30</v>
      </c>
      <c r="T23" s="219">
        <v>7</v>
      </c>
      <c r="U23" s="140">
        <f t="shared" si="12"/>
        <v>23.333333333333332</v>
      </c>
      <c r="V23" s="203">
        <v>30</v>
      </c>
      <c r="W23" s="219">
        <v>5</v>
      </c>
      <c r="X23" s="140">
        <f t="shared" si="14"/>
        <v>16.666666666666664</v>
      </c>
      <c r="Y23" s="53"/>
    </row>
    <row r="24" spans="1:25" ht="21.75" customHeight="1" x14ac:dyDescent="0.25">
      <c r="A24" s="282"/>
      <c r="B24" s="289" t="s">
        <v>141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09"/>
      <c r="M24" s="283"/>
      <c r="N24" s="284"/>
      <c r="O24" s="285"/>
      <c r="P24" s="286"/>
      <c r="Q24" s="284"/>
      <c r="R24" s="287"/>
      <c r="S24" s="209"/>
      <c r="T24" s="286"/>
      <c r="U24" s="284"/>
      <c r="V24" s="209"/>
      <c r="W24" s="286"/>
      <c r="X24" s="284"/>
      <c r="Y24" s="53"/>
    </row>
    <row r="25" spans="1:25" ht="42.75" customHeight="1" x14ac:dyDescent="0.25">
      <c r="B25" s="288" t="s">
        <v>140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09"/>
    </row>
  </sheetData>
  <mergeCells count="10">
    <mergeCell ref="V3:X3"/>
    <mergeCell ref="C3:E3"/>
    <mergeCell ref="F3:H3"/>
    <mergeCell ref="I3:K3"/>
    <mergeCell ref="B24:K24"/>
    <mergeCell ref="B1:K1"/>
    <mergeCell ref="B25:K25"/>
    <mergeCell ref="L3:N3"/>
    <mergeCell ref="O3:Q3"/>
    <mergeCell ref="S3:U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J9" sqref="J9"/>
    </sheetView>
  </sheetViews>
  <sheetFormatPr defaultColWidth="8" defaultRowHeight="12.75" x14ac:dyDescent="0.2"/>
  <cols>
    <col min="1" max="1" width="60.28515625" style="3" customWidth="1"/>
    <col min="2" max="2" width="21.42578125" style="3" customWidth="1"/>
    <col min="3" max="3" width="21.140625" style="3" customWidth="1"/>
    <col min="4" max="4" width="13.7109375" style="3" customWidth="1"/>
    <col min="5" max="5" width="13.28515625" style="3" customWidth="1"/>
    <col min="6" max="6" width="8" style="3"/>
    <col min="7" max="7" width="12.42578125" style="3" bestFit="1" customWidth="1"/>
    <col min="8" max="16384" width="8" style="3"/>
  </cols>
  <sheetData>
    <row r="1" spans="1:9" ht="52.5" customHeight="1" x14ac:dyDescent="0.2">
      <c r="A1" s="258" t="s">
        <v>63</v>
      </c>
      <c r="B1" s="258"/>
      <c r="C1" s="258"/>
      <c r="D1" s="258"/>
      <c r="E1" s="258"/>
    </row>
    <row r="2" spans="1:9" ht="29.25" customHeight="1" x14ac:dyDescent="0.2">
      <c r="A2" s="259" t="s">
        <v>32</v>
      </c>
      <c r="B2" s="259"/>
      <c r="C2" s="259"/>
      <c r="D2" s="259"/>
      <c r="E2" s="259"/>
    </row>
    <row r="3" spans="1:9" s="4" customFormat="1" ht="23.25" customHeight="1" x14ac:dyDescent="0.25">
      <c r="A3" s="231" t="s">
        <v>0</v>
      </c>
      <c r="B3" s="237" t="s">
        <v>88</v>
      </c>
      <c r="C3" s="237" t="s">
        <v>89</v>
      </c>
      <c r="D3" s="252" t="s">
        <v>1</v>
      </c>
      <c r="E3" s="253"/>
    </row>
    <row r="4" spans="1:9" s="4" customFormat="1" ht="30" x14ac:dyDescent="0.25">
      <c r="A4" s="232"/>
      <c r="B4" s="238"/>
      <c r="C4" s="238"/>
      <c r="D4" s="5" t="s">
        <v>2</v>
      </c>
      <c r="E4" s="6" t="s">
        <v>62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75</v>
      </c>
      <c r="B6" s="133" t="s">
        <v>74</v>
      </c>
      <c r="C6" s="133">
        <v>2327</v>
      </c>
      <c r="D6" s="133" t="s">
        <v>69</v>
      </c>
      <c r="E6" s="133" t="s">
        <v>69</v>
      </c>
      <c r="I6" s="12"/>
    </row>
    <row r="7" spans="1:9" s="4" customFormat="1" ht="29.25" customHeight="1" x14ac:dyDescent="0.25">
      <c r="A7" s="10" t="s">
        <v>36</v>
      </c>
      <c r="B7" s="133">
        <v>74</v>
      </c>
      <c r="C7" s="133">
        <v>2109</v>
      </c>
      <c r="D7" s="17" t="s">
        <v>100</v>
      </c>
      <c r="E7" s="128">
        <f t="shared" ref="E7:E11" si="0">C7-B7</f>
        <v>2035</v>
      </c>
      <c r="I7" s="12"/>
    </row>
    <row r="8" spans="1:9" s="4" customFormat="1" ht="48.75" customHeight="1" x14ac:dyDescent="0.25">
      <c r="A8" s="13" t="s">
        <v>37</v>
      </c>
      <c r="B8" s="133">
        <v>29</v>
      </c>
      <c r="C8" s="133">
        <v>569</v>
      </c>
      <c r="D8" s="17" t="s">
        <v>83</v>
      </c>
      <c r="E8" s="128">
        <f t="shared" si="0"/>
        <v>540</v>
      </c>
      <c r="I8" s="12"/>
    </row>
    <row r="9" spans="1:9" s="4" customFormat="1" ht="34.5" customHeight="1" x14ac:dyDescent="0.25">
      <c r="A9" s="14" t="s">
        <v>38</v>
      </c>
      <c r="B9" s="133">
        <v>12</v>
      </c>
      <c r="C9" s="133">
        <v>106</v>
      </c>
      <c r="D9" s="17" t="s">
        <v>101</v>
      </c>
      <c r="E9" s="128">
        <f t="shared" si="0"/>
        <v>94</v>
      </c>
      <c r="I9" s="12"/>
    </row>
    <row r="10" spans="1:9" s="4" customFormat="1" ht="48.75" customHeight="1" x14ac:dyDescent="0.25">
      <c r="A10" s="14" t="s">
        <v>29</v>
      </c>
      <c r="B10" s="133">
        <v>0</v>
      </c>
      <c r="C10" s="133">
        <v>18</v>
      </c>
      <c r="D10" s="17" t="s">
        <v>69</v>
      </c>
      <c r="E10" s="128">
        <f t="shared" si="0"/>
        <v>18</v>
      </c>
      <c r="I10" s="12"/>
    </row>
    <row r="11" spans="1:9" s="4" customFormat="1" ht="54.75" customHeight="1" x14ac:dyDescent="0.25">
      <c r="A11" s="14" t="s">
        <v>39</v>
      </c>
      <c r="B11" s="126">
        <v>71</v>
      </c>
      <c r="C11" s="126">
        <v>2089</v>
      </c>
      <c r="D11" s="17" t="s">
        <v>102</v>
      </c>
      <c r="E11" s="128">
        <f t="shared" si="0"/>
        <v>2018</v>
      </c>
      <c r="I11" s="12"/>
    </row>
    <row r="12" spans="1:9" s="4" customFormat="1" ht="12.75" customHeight="1" x14ac:dyDescent="0.25">
      <c r="A12" s="227" t="s">
        <v>4</v>
      </c>
      <c r="B12" s="228"/>
      <c r="C12" s="228"/>
      <c r="D12" s="228"/>
      <c r="E12" s="228"/>
      <c r="I12" s="12"/>
    </row>
    <row r="13" spans="1:9" s="4" customFormat="1" ht="18" customHeight="1" x14ac:dyDescent="0.25">
      <c r="A13" s="229"/>
      <c r="B13" s="230"/>
      <c r="C13" s="230"/>
      <c r="D13" s="230"/>
      <c r="E13" s="230"/>
      <c r="I13" s="12"/>
    </row>
    <row r="14" spans="1:9" s="4" customFormat="1" ht="20.25" customHeight="1" x14ac:dyDescent="0.25">
      <c r="A14" s="231" t="s">
        <v>0</v>
      </c>
      <c r="B14" s="233" t="s">
        <v>86</v>
      </c>
      <c r="C14" s="233" t="s">
        <v>87</v>
      </c>
      <c r="D14" s="252" t="s">
        <v>1</v>
      </c>
      <c r="E14" s="253"/>
      <c r="I14" s="12"/>
    </row>
    <row r="15" spans="1:9" ht="31.5" customHeight="1" x14ac:dyDescent="0.2">
      <c r="A15" s="232"/>
      <c r="B15" s="233"/>
      <c r="C15" s="233"/>
      <c r="D15" s="18" t="s">
        <v>2</v>
      </c>
      <c r="E15" s="6" t="s">
        <v>64</v>
      </c>
      <c r="I15" s="12"/>
    </row>
    <row r="16" spans="1:9" ht="28.5" customHeight="1" x14ac:dyDescent="0.2">
      <c r="A16" s="10" t="s">
        <v>75</v>
      </c>
      <c r="B16" s="126" t="s">
        <v>74</v>
      </c>
      <c r="C16" s="126">
        <v>514</v>
      </c>
      <c r="D16" s="126" t="s">
        <v>69</v>
      </c>
      <c r="E16" s="126" t="s">
        <v>69</v>
      </c>
      <c r="I16" s="12"/>
    </row>
    <row r="17" spans="1:9" ht="25.5" customHeight="1" x14ac:dyDescent="0.2">
      <c r="A17" s="1" t="s">
        <v>36</v>
      </c>
      <c r="B17" s="126">
        <v>15</v>
      </c>
      <c r="C17" s="126">
        <v>499</v>
      </c>
      <c r="D17" s="17" t="s">
        <v>103</v>
      </c>
      <c r="E17" s="144">
        <f t="shared" ref="E17:E18" si="1">C17-B17</f>
        <v>484</v>
      </c>
      <c r="G17" s="4"/>
      <c r="I17" s="12"/>
    </row>
    <row r="18" spans="1:9" ht="30" customHeight="1" x14ac:dyDescent="0.2">
      <c r="A18" s="1" t="s">
        <v>40</v>
      </c>
      <c r="B18" s="126">
        <v>14</v>
      </c>
      <c r="C18" s="126">
        <v>305</v>
      </c>
      <c r="D18" s="17" t="s">
        <v>104</v>
      </c>
      <c r="E18" s="144">
        <f t="shared" si="1"/>
        <v>291</v>
      </c>
      <c r="G18" s="4"/>
      <c r="I18" s="12"/>
    </row>
    <row r="19" spans="1:9" ht="51" customHeight="1" x14ac:dyDescent="0.2">
      <c r="A19" s="226" t="s">
        <v>76</v>
      </c>
      <c r="B19" s="226"/>
      <c r="C19" s="226"/>
      <c r="D19" s="226"/>
      <c r="E19" s="226"/>
    </row>
  </sheetData>
  <mergeCells count="12">
    <mergeCell ref="A1:E1"/>
    <mergeCell ref="A2:E2"/>
    <mergeCell ref="B3:B4"/>
    <mergeCell ref="A3:A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67"/>
  <sheetViews>
    <sheetView view="pageBreakPreview" topLeftCell="E1" zoomScale="90" zoomScaleNormal="90" zoomScaleSheetLayoutView="90" workbookViewId="0">
      <selection activeCell="E27" sqref="A27:XFD29"/>
    </sheetView>
  </sheetViews>
  <sheetFormatPr defaultRowHeight="14.25" x14ac:dyDescent="0.2"/>
  <cols>
    <col min="1" max="1" width="25.28515625" style="40" customWidth="1"/>
    <col min="2" max="2" width="15.42578125" style="40" customWidth="1"/>
    <col min="3" max="4" width="11" style="40" customWidth="1"/>
    <col min="5" max="11" width="10.7109375" style="40" customWidth="1"/>
    <col min="12" max="13" width="8.7109375" style="40" customWidth="1"/>
    <col min="14" max="14" width="7.7109375" style="40" customWidth="1"/>
    <col min="15" max="15" width="8.7109375" style="40" customWidth="1"/>
    <col min="16" max="16" width="8.28515625" style="40" customWidth="1"/>
    <col min="17" max="17" width="10.28515625" style="40" customWidth="1"/>
    <col min="18" max="18" width="13.28515625" style="40" customWidth="1"/>
    <col min="19" max="19" width="8.7109375" style="40" customWidth="1"/>
    <col min="20" max="20" width="8.5703125" style="40" customWidth="1"/>
    <col min="21" max="21" width="9.28515625" style="40" customWidth="1"/>
    <col min="22" max="22" width="8.42578125" style="40" customWidth="1"/>
    <col min="23" max="23" width="8.7109375" style="40" customWidth="1"/>
    <col min="24" max="24" width="9.7109375" style="40" customWidth="1"/>
    <col min="25" max="16384" width="9.140625" style="40"/>
  </cols>
  <sheetData>
    <row r="1" spans="1:24" s="24" customFormat="1" ht="57.75" customHeight="1" x14ac:dyDescent="0.25">
      <c r="A1" s="23"/>
      <c r="B1" s="260" t="s">
        <v>93</v>
      </c>
      <c r="C1" s="260"/>
      <c r="D1" s="260"/>
      <c r="E1" s="260"/>
      <c r="F1" s="260"/>
      <c r="G1" s="260"/>
      <c r="H1" s="260"/>
      <c r="I1" s="260"/>
      <c r="J1" s="260"/>
      <c r="K1" s="260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28" t="s">
        <v>7</v>
      </c>
    </row>
    <row r="3" spans="1:24" s="29" customFormat="1" ht="60" customHeight="1" x14ac:dyDescent="0.25">
      <c r="A3" s="249"/>
      <c r="B3" s="161" t="s">
        <v>71</v>
      </c>
      <c r="C3" s="240" t="s">
        <v>8</v>
      </c>
      <c r="D3" s="240"/>
      <c r="E3" s="240"/>
      <c r="F3" s="240" t="s">
        <v>19</v>
      </c>
      <c r="G3" s="240"/>
      <c r="H3" s="240"/>
      <c r="I3" s="240" t="s">
        <v>11</v>
      </c>
      <c r="J3" s="240"/>
      <c r="K3" s="240"/>
      <c r="L3" s="240" t="s">
        <v>12</v>
      </c>
      <c r="M3" s="240"/>
      <c r="N3" s="240"/>
      <c r="O3" s="243" t="s">
        <v>10</v>
      </c>
      <c r="P3" s="244"/>
      <c r="Q3" s="245"/>
      <c r="R3" s="161" t="s">
        <v>72</v>
      </c>
      <c r="S3" s="240" t="s">
        <v>13</v>
      </c>
      <c r="T3" s="240"/>
      <c r="U3" s="240"/>
      <c r="V3" s="240" t="s">
        <v>18</v>
      </c>
      <c r="W3" s="240"/>
      <c r="X3" s="240"/>
    </row>
    <row r="4" spans="1:24" s="179" customFormat="1" ht="26.25" customHeight="1" x14ac:dyDescent="0.25">
      <c r="A4" s="250"/>
      <c r="B4" s="177" t="s">
        <v>70</v>
      </c>
      <c r="C4" s="177" t="s">
        <v>65</v>
      </c>
      <c r="D4" s="177" t="s">
        <v>70</v>
      </c>
      <c r="E4" s="178" t="s">
        <v>2</v>
      </c>
      <c r="F4" s="177" t="s">
        <v>65</v>
      </c>
      <c r="G4" s="177" t="s">
        <v>70</v>
      </c>
      <c r="H4" s="178" t="s">
        <v>2</v>
      </c>
      <c r="I4" s="177" t="s">
        <v>65</v>
      </c>
      <c r="J4" s="177" t="s">
        <v>70</v>
      </c>
      <c r="K4" s="178" t="s">
        <v>2</v>
      </c>
      <c r="L4" s="177" t="s">
        <v>65</v>
      </c>
      <c r="M4" s="177" t="s">
        <v>70</v>
      </c>
      <c r="N4" s="178" t="s">
        <v>2</v>
      </c>
      <c r="O4" s="177" t="s">
        <v>65</v>
      </c>
      <c r="P4" s="177" t="s">
        <v>70</v>
      </c>
      <c r="Q4" s="178" t="s">
        <v>2</v>
      </c>
      <c r="R4" s="177" t="s">
        <v>70</v>
      </c>
      <c r="S4" s="177" t="s">
        <v>65</v>
      </c>
      <c r="T4" s="177" t="s">
        <v>70</v>
      </c>
      <c r="U4" s="178" t="s">
        <v>2</v>
      </c>
      <c r="V4" s="177" t="s">
        <v>65</v>
      </c>
      <c r="W4" s="177" t="s">
        <v>70</v>
      </c>
      <c r="X4" s="178" t="s">
        <v>2</v>
      </c>
    </row>
    <row r="5" spans="1:24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4" s="155" customFormat="1" ht="16.5" customHeight="1" x14ac:dyDescent="0.25">
      <c r="A6" s="124" t="s">
        <v>43</v>
      </c>
      <c r="B6" s="148">
        <f>SUM(B7:B23)</f>
        <v>2327</v>
      </c>
      <c r="C6" s="148">
        <f t="shared" ref="C6:D6" si="0">SUM(C7:C23)</f>
        <v>74</v>
      </c>
      <c r="D6" s="148">
        <f t="shared" si="0"/>
        <v>2109</v>
      </c>
      <c r="E6" s="149" t="s">
        <v>100</v>
      </c>
      <c r="F6" s="148">
        <f t="shared" ref="F6:G6" si="1">SUM(F7:F23)</f>
        <v>29</v>
      </c>
      <c r="G6" s="148">
        <f t="shared" si="1"/>
        <v>569</v>
      </c>
      <c r="H6" s="149" t="s">
        <v>83</v>
      </c>
      <c r="I6" s="148">
        <f t="shared" ref="I6:M6" si="2">SUM(I7:I23)</f>
        <v>12</v>
      </c>
      <c r="J6" s="148">
        <f t="shared" si="2"/>
        <v>106</v>
      </c>
      <c r="K6" s="149" t="s">
        <v>101</v>
      </c>
      <c r="L6" s="148">
        <f t="shared" si="2"/>
        <v>0</v>
      </c>
      <c r="M6" s="148">
        <f t="shared" si="2"/>
        <v>18</v>
      </c>
      <c r="N6" s="149" t="s">
        <v>69</v>
      </c>
      <c r="O6" s="148">
        <f t="shared" ref="O6:P6" si="3">SUM(O7:O23)</f>
        <v>71</v>
      </c>
      <c r="P6" s="148">
        <f t="shared" si="3"/>
        <v>2089</v>
      </c>
      <c r="Q6" s="149" t="s">
        <v>102</v>
      </c>
      <c r="R6" s="148">
        <f t="shared" ref="R6" si="4">SUM(R7:R23)</f>
        <v>514</v>
      </c>
      <c r="S6" s="148">
        <f t="shared" ref="S6:T6" si="5">SUM(S7:S23)</f>
        <v>15</v>
      </c>
      <c r="T6" s="148">
        <f t="shared" si="5"/>
        <v>499</v>
      </c>
      <c r="U6" s="149" t="s">
        <v>103</v>
      </c>
      <c r="V6" s="148">
        <f t="shared" ref="V6:W6" si="6">SUM(V7:V23)</f>
        <v>14</v>
      </c>
      <c r="W6" s="148">
        <f t="shared" si="6"/>
        <v>305</v>
      </c>
      <c r="X6" s="149" t="s">
        <v>104</v>
      </c>
    </row>
    <row r="7" spans="1:24" s="37" customFormat="1" ht="16.5" customHeight="1" x14ac:dyDescent="0.25">
      <c r="A7" s="125" t="s">
        <v>44</v>
      </c>
      <c r="B7" s="218">
        <v>33</v>
      </c>
      <c r="C7" s="202">
        <v>0</v>
      </c>
      <c r="D7" s="218">
        <v>26</v>
      </c>
      <c r="E7" s="149" t="s">
        <v>69</v>
      </c>
      <c r="F7" s="202">
        <v>0</v>
      </c>
      <c r="G7" s="218">
        <v>9</v>
      </c>
      <c r="H7" s="149" t="s">
        <v>69</v>
      </c>
      <c r="I7" s="202">
        <v>0</v>
      </c>
      <c r="J7" s="218">
        <v>1</v>
      </c>
      <c r="K7" s="149" t="s">
        <v>69</v>
      </c>
      <c r="L7" s="202">
        <v>0</v>
      </c>
      <c r="M7" s="218">
        <v>0</v>
      </c>
      <c r="N7" s="149" t="s">
        <v>69</v>
      </c>
      <c r="O7" s="201">
        <v>0</v>
      </c>
      <c r="P7" s="218">
        <v>26</v>
      </c>
      <c r="Q7" s="149" t="s">
        <v>69</v>
      </c>
      <c r="R7" s="218">
        <v>8</v>
      </c>
      <c r="S7" s="202">
        <v>0</v>
      </c>
      <c r="T7" s="218">
        <v>7</v>
      </c>
      <c r="U7" s="149" t="s">
        <v>69</v>
      </c>
      <c r="V7" s="202">
        <v>0</v>
      </c>
      <c r="W7" s="218">
        <v>3</v>
      </c>
      <c r="X7" s="149" t="s">
        <v>69</v>
      </c>
    </row>
    <row r="8" spans="1:24" s="38" customFormat="1" ht="16.5" customHeight="1" x14ac:dyDescent="0.25">
      <c r="A8" s="125" t="s">
        <v>45</v>
      </c>
      <c r="B8" s="219">
        <v>774</v>
      </c>
      <c r="C8" s="203">
        <v>44</v>
      </c>
      <c r="D8" s="219">
        <v>714</v>
      </c>
      <c r="E8" s="149" t="s">
        <v>105</v>
      </c>
      <c r="F8" s="203">
        <v>14</v>
      </c>
      <c r="G8" s="220">
        <v>172</v>
      </c>
      <c r="H8" s="149" t="s">
        <v>115</v>
      </c>
      <c r="I8" s="203">
        <v>9</v>
      </c>
      <c r="J8" s="220">
        <v>38</v>
      </c>
      <c r="K8" s="149" t="s">
        <v>121</v>
      </c>
      <c r="L8" s="203">
        <v>0</v>
      </c>
      <c r="M8" s="220">
        <v>5</v>
      </c>
      <c r="N8" s="149" t="s">
        <v>69</v>
      </c>
      <c r="O8" s="201">
        <v>44</v>
      </c>
      <c r="P8" s="219">
        <v>700</v>
      </c>
      <c r="Q8" s="149" t="s">
        <v>123</v>
      </c>
      <c r="R8" s="219">
        <v>158</v>
      </c>
      <c r="S8" s="203">
        <v>6</v>
      </c>
      <c r="T8" s="219">
        <v>155</v>
      </c>
      <c r="U8" s="149" t="s">
        <v>128</v>
      </c>
      <c r="V8" s="203">
        <v>6</v>
      </c>
      <c r="W8" s="219">
        <v>99</v>
      </c>
      <c r="X8" s="149" t="s">
        <v>84</v>
      </c>
    </row>
    <row r="9" spans="1:24" s="37" customFormat="1" ht="16.5" customHeight="1" x14ac:dyDescent="0.25">
      <c r="A9" s="125" t="s">
        <v>46</v>
      </c>
      <c r="B9" s="219">
        <v>172</v>
      </c>
      <c r="C9" s="203">
        <v>2</v>
      </c>
      <c r="D9" s="219">
        <v>161</v>
      </c>
      <c r="E9" s="149" t="s">
        <v>106</v>
      </c>
      <c r="F9" s="203">
        <v>0</v>
      </c>
      <c r="G9" s="220">
        <v>31</v>
      </c>
      <c r="H9" s="149" t="s">
        <v>69</v>
      </c>
      <c r="I9" s="203">
        <v>0</v>
      </c>
      <c r="J9" s="220">
        <v>10</v>
      </c>
      <c r="K9" s="149" t="s">
        <v>69</v>
      </c>
      <c r="L9" s="203">
        <v>0</v>
      </c>
      <c r="M9" s="220">
        <v>0</v>
      </c>
      <c r="N9" s="149" t="s">
        <v>69</v>
      </c>
      <c r="O9" s="201">
        <v>2</v>
      </c>
      <c r="P9" s="219">
        <v>161</v>
      </c>
      <c r="Q9" s="149" t="s">
        <v>106</v>
      </c>
      <c r="R9" s="219">
        <v>16</v>
      </c>
      <c r="S9" s="203">
        <v>1</v>
      </c>
      <c r="T9" s="219">
        <v>16</v>
      </c>
      <c r="U9" s="149" t="s">
        <v>79</v>
      </c>
      <c r="V9" s="203">
        <v>1</v>
      </c>
      <c r="W9" s="219">
        <v>11</v>
      </c>
      <c r="X9" s="149" t="s">
        <v>130</v>
      </c>
    </row>
    <row r="10" spans="1:24" s="37" customFormat="1" ht="16.5" customHeight="1" x14ac:dyDescent="0.25">
      <c r="A10" s="125" t="s">
        <v>47</v>
      </c>
      <c r="B10" s="219">
        <v>102</v>
      </c>
      <c r="C10" s="203">
        <v>4</v>
      </c>
      <c r="D10" s="219">
        <v>90</v>
      </c>
      <c r="E10" s="149" t="s">
        <v>107</v>
      </c>
      <c r="F10" s="203">
        <v>2</v>
      </c>
      <c r="G10" s="220">
        <v>17</v>
      </c>
      <c r="H10" s="149" t="s">
        <v>116</v>
      </c>
      <c r="I10" s="203">
        <v>1</v>
      </c>
      <c r="J10" s="220">
        <v>1</v>
      </c>
      <c r="K10" s="149">
        <f t="shared" ref="K10" si="7">J10/I10*100</f>
        <v>100</v>
      </c>
      <c r="L10" s="203">
        <v>0</v>
      </c>
      <c r="M10" s="220">
        <v>2</v>
      </c>
      <c r="N10" s="149" t="s">
        <v>69</v>
      </c>
      <c r="O10" s="201">
        <v>3</v>
      </c>
      <c r="P10" s="219">
        <v>89</v>
      </c>
      <c r="Q10" s="149" t="s">
        <v>124</v>
      </c>
      <c r="R10" s="219">
        <v>28</v>
      </c>
      <c r="S10" s="203">
        <v>2</v>
      </c>
      <c r="T10" s="219">
        <v>26</v>
      </c>
      <c r="U10" s="149" t="s">
        <v>129</v>
      </c>
      <c r="V10" s="203">
        <v>1</v>
      </c>
      <c r="W10" s="219">
        <v>16</v>
      </c>
      <c r="X10" s="149" t="s">
        <v>79</v>
      </c>
    </row>
    <row r="11" spans="1:24" s="37" customFormat="1" ht="16.5" customHeight="1" x14ac:dyDescent="0.25">
      <c r="A11" s="125" t="s">
        <v>48</v>
      </c>
      <c r="B11" s="219">
        <v>65</v>
      </c>
      <c r="C11" s="203">
        <v>0</v>
      </c>
      <c r="D11" s="219">
        <v>63</v>
      </c>
      <c r="E11" s="149" t="s">
        <v>69</v>
      </c>
      <c r="F11" s="203">
        <v>0</v>
      </c>
      <c r="G11" s="220">
        <v>16</v>
      </c>
      <c r="H11" s="149" t="s">
        <v>69</v>
      </c>
      <c r="I11" s="203">
        <v>0</v>
      </c>
      <c r="J11" s="220">
        <v>8</v>
      </c>
      <c r="K11" s="149" t="s">
        <v>69</v>
      </c>
      <c r="L11" s="203">
        <v>0</v>
      </c>
      <c r="M11" s="220">
        <v>0</v>
      </c>
      <c r="N11" s="149" t="s">
        <v>69</v>
      </c>
      <c r="O11" s="201">
        <v>0</v>
      </c>
      <c r="P11" s="219">
        <v>63</v>
      </c>
      <c r="Q11" s="149" t="s">
        <v>69</v>
      </c>
      <c r="R11" s="219">
        <v>14</v>
      </c>
      <c r="S11" s="203">
        <v>0</v>
      </c>
      <c r="T11" s="219">
        <v>14</v>
      </c>
      <c r="U11" s="149" t="s">
        <v>69</v>
      </c>
      <c r="V11" s="203">
        <v>0</v>
      </c>
      <c r="W11" s="219">
        <v>11</v>
      </c>
      <c r="X11" s="149" t="s">
        <v>69</v>
      </c>
    </row>
    <row r="12" spans="1:24" s="37" customFormat="1" ht="16.5" customHeight="1" x14ac:dyDescent="0.25">
      <c r="A12" s="125" t="s">
        <v>49</v>
      </c>
      <c r="B12" s="219">
        <v>79</v>
      </c>
      <c r="C12" s="203">
        <v>4</v>
      </c>
      <c r="D12" s="219">
        <v>70</v>
      </c>
      <c r="E12" s="149" t="s">
        <v>108</v>
      </c>
      <c r="F12" s="203">
        <v>3</v>
      </c>
      <c r="G12" s="220">
        <v>18</v>
      </c>
      <c r="H12" s="149" t="s">
        <v>117</v>
      </c>
      <c r="I12" s="203">
        <v>1</v>
      </c>
      <c r="J12" s="220">
        <v>4</v>
      </c>
      <c r="K12" s="149" t="s">
        <v>77</v>
      </c>
      <c r="L12" s="203">
        <v>0</v>
      </c>
      <c r="M12" s="220">
        <v>0</v>
      </c>
      <c r="N12" s="149" t="s">
        <v>69</v>
      </c>
      <c r="O12" s="201">
        <v>4</v>
      </c>
      <c r="P12" s="219">
        <v>70</v>
      </c>
      <c r="Q12" s="149" t="s">
        <v>108</v>
      </c>
      <c r="R12" s="219">
        <v>16</v>
      </c>
      <c r="S12" s="203">
        <v>0</v>
      </c>
      <c r="T12" s="219">
        <v>15</v>
      </c>
      <c r="U12" s="149" t="s">
        <v>69</v>
      </c>
      <c r="V12" s="203">
        <v>0</v>
      </c>
      <c r="W12" s="219">
        <v>11</v>
      </c>
      <c r="X12" s="149" t="s">
        <v>69</v>
      </c>
    </row>
    <row r="13" spans="1:24" s="37" customFormat="1" ht="16.5" customHeight="1" x14ac:dyDescent="0.25">
      <c r="A13" s="125" t="s">
        <v>50</v>
      </c>
      <c r="B13" s="219">
        <v>68</v>
      </c>
      <c r="C13" s="203">
        <v>3</v>
      </c>
      <c r="D13" s="219">
        <v>62</v>
      </c>
      <c r="E13" s="149" t="s">
        <v>109</v>
      </c>
      <c r="F13" s="203">
        <v>2</v>
      </c>
      <c r="G13" s="220">
        <v>15</v>
      </c>
      <c r="H13" s="149" t="s">
        <v>81</v>
      </c>
      <c r="I13" s="203">
        <v>0</v>
      </c>
      <c r="J13" s="220">
        <v>1</v>
      </c>
      <c r="K13" s="149" t="s">
        <v>69</v>
      </c>
      <c r="L13" s="203">
        <v>0</v>
      </c>
      <c r="M13" s="220">
        <v>2</v>
      </c>
      <c r="N13" s="149" t="s">
        <v>69</v>
      </c>
      <c r="O13" s="201">
        <v>3</v>
      </c>
      <c r="P13" s="219">
        <v>61</v>
      </c>
      <c r="Q13" s="149" t="s">
        <v>125</v>
      </c>
      <c r="R13" s="219">
        <v>26</v>
      </c>
      <c r="S13" s="203">
        <v>0</v>
      </c>
      <c r="T13" s="219">
        <v>25</v>
      </c>
      <c r="U13" s="149" t="s">
        <v>69</v>
      </c>
      <c r="V13" s="203">
        <v>0</v>
      </c>
      <c r="W13" s="219">
        <v>17</v>
      </c>
      <c r="X13" s="149" t="s">
        <v>69</v>
      </c>
    </row>
    <row r="14" spans="1:24" s="37" customFormat="1" ht="16.5" customHeight="1" x14ac:dyDescent="0.25">
      <c r="A14" s="125" t="s">
        <v>51</v>
      </c>
      <c r="B14" s="219">
        <v>109</v>
      </c>
      <c r="C14" s="203">
        <v>3</v>
      </c>
      <c r="D14" s="219">
        <v>95</v>
      </c>
      <c r="E14" s="149" t="s">
        <v>110</v>
      </c>
      <c r="F14" s="203">
        <v>1</v>
      </c>
      <c r="G14" s="220">
        <v>49</v>
      </c>
      <c r="H14" s="149" t="s">
        <v>85</v>
      </c>
      <c r="I14" s="203">
        <v>0</v>
      </c>
      <c r="J14" s="220">
        <v>4</v>
      </c>
      <c r="K14" s="149" t="s">
        <v>69</v>
      </c>
      <c r="L14" s="203">
        <v>0</v>
      </c>
      <c r="M14" s="220">
        <v>0</v>
      </c>
      <c r="N14" s="149" t="s">
        <v>69</v>
      </c>
      <c r="O14" s="201">
        <v>2</v>
      </c>
      <c r="P14" s="219">
        <v>94</v>
      </c>
      <c r="Q14" s="149" t="s">
        <v>82</v>
      </c>
      <c r="R14" s="219">
        <v>13</v>
      </c>
      <c r="S14" s="203">
        <v>0</v>
      </c>
      <c r="T14" s="219">
        <v>12</v>
      </c>
      <c r="U14" s="149" t="s">
        <v>69</v>
      </c>
      <c r="V14" s="203">
        <v>0</v>
      </c>
      <c r="W14" s="219">
        <v>7</v>
      </c>
      <c r="X14" s="149" t="s">
        <v>69</v>
      </c>
    </row>
    <row r="15" spans="1:24" s="37" customFormat="1" ht="16.5" customHeight="1" x14ac:dyDescent="0.25">
      <c r="A15" s="125" t="s">
        <v>52</v>
      </c>
      <c r="B15" s="219">
        <v>86</v>
      </c>
      <c r="C15" s="203">
        <v>0</v>
      </c>
      <c r="D15" s="219">
        <v>69</v>
      </c>
      <c r="E15" s="149" t="s">
        <v>69</v>
      </c>
      <c r="F15" s="203">
        <v>0</v>
      </c>
      <c r="G15" s="220">
        <v>14</v>
      </c>
      <c r="H15" s="149" t="s">
        <v>69</v>
      </c>
      <c r="I15" s="203">
        <v>0</v>
      </c>
      <c r="J15" s="220">
        <v>0</v>
      </c>
      <c r="K15" s="149" t="s">
        <v>69</v>
      </c>
      <c r="L15" s="203">
        <v>0</v>
      </c>
      <c r="M15" s="220">
        <v>0</v>
      </c>
      <c r="N15" s="149" t="s">
        <v>69</v>
      </c>
      <c r="O15" s="201">
        <v>0</v>
      </c>
      <c r="P15" s="219">
        <v>67</v>
      </c>
      <c r="Q15" s="149" t="s">
        <v>69</v>
      </c>
      <c r="R15" s="219">
        <v>13</v>
      </c>
      <c r="S15" s="203">
        <v>0</v>
      </c>
      <c r="T15" s="219">
        <v>13</v>
      </c>
      <c r="U15" s="149" t="s">
        <v>69</v>
      </c>
      <c r="V15" s="203">
        <v>0</v>
      </c>
      <c r="W15" s="219">
        <v>5</v>
      </c>
      <c r="X15" s="149" t="s">
        <v>69</v>
      </c>
    </row>
    <row r="16" spans="1:24" s="37" customFormat="1" ht="16.5" customHeight="1" x14ac:dyDescent="0.25">
      <c r="A16" s="125" t="s">
        <v>53</v>
      </c>
      <c r="B16" s="219">
        <v>119</v>
      </c>
      <c r="C16" s="203">
        <v>6</v>
      </c>
      <c r="D16" s="219">
        <v>101</v>
      </c>
      <c r="E16" s="149" t="s">
        <v>111</v>
      </c>
      <c r="F16" s="203">
        <v>2</v>
      </c>
      <c r="G16" s="220">
        <v>29</v>
      </c>
      <c r="H16" s="149" t="s">
        <v>118</v>
      </c>
      <c r="I16" s="203">
        <v>1</v>
      </c>
      <c r="J16" s="220">
        <v>3</v>
      </c>
      <c r="K16" s="149" t="s">
        <v>122</v>
      </c>
      <c r="L16" s="203">
        <v>0</v>
      </c>
      <c r="M16" s="220">
        <v>0</v>
      </c>
      <c r="N16" s="149" t="s">
        <v>69</v>
      </c>
      <c r="O16" s="201">
        <v>6</v>
      </c>
      <c r="P16" s="219">
        <v>100</v>
      </c>
      <c r="Q16" s="149" t="s">
        <v>126</v>
      </c>
      <c r="R16" s="219">
        <v>34</v>
      </c>
      <c r="S16" s="203">
        <v>3</v>
      </c>
      <c r="T16" s="219">
        <v>33</v>
      </c>
      <c r="U16" s="149" t="s">
        <v>130</v>
      </c>
      <c r="V16" s="203">
        <v>3</v>
      </c>
      <c r="W16" s="219">
        <v>19</v>
      </c>
      <c r="X16" s="149" t="s">
        <v>132</v>
      </c>
    </row>
    <row r="17" spans="1:24" s="37" customFormat="1" ht="16.5" customHeight="1" x14ac:dyDescent="0.25">
      <c r="A17" s="125" t="s">
        <v>54</v>
      </c>
      <c r="B17" s="219">
        <v>74</v>
      </c>
      <c r="C17" s="203">
        <v>1</v>
      </c>
      <c r="D17" s="219">
        <v>50</v>
      </c>
      <c r="E17" s="149" t="s">
        <v>112</v>
      </c>
      <c r="F17" s="203">
        <v>0</v>
      </c>
      <c r="G17" s="220">
        <v>12</v>
      </c>
      <c r="H17" s="149" t="s">
        <v>69</v>
      </c>
      <c r="I17" s="203">
        <v>0</v>
      </c>
      <c r="J17" s="220">
        <v>1</v>
      </c>
      <c r="K17" s="149" t="s">
        <v>69</v>
      </c>
      <c r="L17" s="203">
        <v>0</v>
      </c>
      <c r="M17" s="220">
        <v>1</v>
      </c>
      <c r="N17" s="149" t="s">
        <v>69</v>
      </c>
      <c r="O17" s="201">
        <v>1</v>
      </c>
      <c r="P17" s="219">
        <v>50</v>
      </c>
      <c r="Q17" s="149" t="s">
        <v>112</v>
      </c>
      <c r="R17" s="219">
        <v>15</v>
      </c>
      <c r="S17" s="203">
        <v>1</v>
      </c>
      <c r="T17" s="219">
        <v>13</v>
      </c>
      <c r="U17" s="149" t="s">
        <v>129</v>
      </c>
      <c r="V17" s="203">
        <v>1</v>
      </c>
      <c r="W17" s="219">
        <v>10</v>
      </c>
      <c r="X17" s="149" t="s">
        <v>80</v>
      </c>
    </row>
    <row r="18" spans="1:24" s="37" customFormat="1" ht="16.5" customHeight="1" x14ac:dyDescent="0.25">
      <c r="A18" s="125" t="s">
        <v>55</v>
      </c>
      <c r="B18" s="219">
        <v>56</v>
      </c>
      <c r="C18" s="203">
        <v>0</v>
      </c>
      <c r="D18" s="219">
        <v>56</v>
      </c>
      <c r="E18" s="149" t="s">
        <v>69</v>
      </c>
      <c r="F18" s="203">
        <v>0</v>
      </c>
      <c r="G18" s="220">
        <v>16</v>
      </c>
      <c r="H18" s="149" t="s">
        <v>69</v>
      </c>
      <c r="I18" s="203">
        <v>0</v>
      </c>
      <c r="J18" s="220">
        <v>1</v>
      </c>
      <c r="K18" s="149" t="s">
        <v>69</v>
      </c>
      <c r="L18" s="203">
        <v>0</v>
      </c>
      <c r="M18" s="220">
        <v>4</v>
      </c>
      <c r="N18" s="149" t="s">
        <v>69</v>
      </c>
      <c r="O18" s="201">
        <v>0</v>
      </c>
      <c r="P18" s="219">
        <v>56</v>
      </c>
      <c r="Q18" s="149" t="s">
        <v>69</v>
      </c>
      <c r="R18" s="219">
        <v>16</v>
      </c>
      <c r="S18" s="203">
        <v>0</v>
      </c>
      <c r="T18" s="219">
        <v>16</v>
      </c>
      <c r="U18" s="149" t="s">
        <v>69</v>
      </c>
      <c r="V18" s="203">
        <v>0</v>
      </c>
      <c r="W18" s="219">
        <v>5</v>
      </c>
      <c r="X18" s="149" t="s">
        <v>69</v>
      </c>
    </row>
    <row r="19" spans="1:24" s="37" customFormat="1" ht="16.5" customHeight="1" x14ac:dyDescent="0.25">
      <c r="A19" s="125" t="s">
        <v>56</v>
      </c>
      <c r="B19" s="219">
        <v>35</v>
      </c>
      <c r="C19" s="203">
        <v>0</v>
      </c>
      <c r="D19" s="219">
        <v>35</v>
      </c>
      <c r="E19" s="149" t="s">
        <v>69</v>
      </c>
      <c r="F19" s="203">
        <v>0</v>
      </c>
      <c r="G19" s="220">
        <v>3</v>
      </c>
      <c r="H19" s="149" t="s">
        <v>69</v>
      </c>
      <c r="I19" s="203">
        <v>0</v>
      </c>
      <c r="J19" s="220">
        <v>0</v>
      </c>
      <c r="K19" s="149" t="s">
        <v>69</v>
      </c>
      <c r="L19" s="203">
        <v>0</v>
      </c>
      <c r="M19" s="220">
        <v>0</v>
      </c>
      <c r="N19" s="149" t="s">
        <v>69</v>
      </c>
      <c r="O19" s="201">
        <v>0</v>
      </c>
      <c r="P19" s="219">
        <v>35</v>
      </c>
      <c r="Q19" s="149" t="s">
        <v>69</v>
      </c>
      <c r="R19" s="219">
        <v>15</v>
      </c>
      <c r="S19" s="203">
        <v>0</v>
      </c>
      <c r="T19" s="219">
        <v>15</v>
      </c>
      <c r="U19" s="149" t="s">
        <v>69</v>
      </c>
      <c r="V19" s="203">
        <v>0</v>
      </c>
      <c r="W19" s="219">
        <v>11</v>
      </c>
      <c r="X19" s="149" t="s">
        <v>69</v>
      </c>
    </row>
    <row r="20" spans="1:24" s="37" customFormat="1" ht="16.5" customHeight="1" x14ac:dyDescent="0.25">
      <c r="A20" s="125" t="s">
        <v>57</v>
      </c>
      <c r="B20" s="219">
        <v>45</v>
      </c>
      <c r="C20" s="203">
        <v>0</v>
      </c>
      <c r="D20" s="219">
        <v>41</v>
      </c>
      <c r="E20" s="149" t="s">
        <v>69</v>
      </c>
      <c r="F20" s="203">
        <v>0</v>
      </c>
      <c r="G20" s="220">
        <v>9</v>
      </c>
      <c r="H20" s="149" t="s">
        <v>69</v>
      </c>
      <c r="I20" s="203">
        <v>0</v>
      </c>
      <c r="J20" s="220">
        <v>6</v>
      </c>
      <c r="K20" s="149" t="s">
        <v>69</v>
      </c>
      <c r="L20" s="203">
        <v>0</v>
      </c>
      <c r="M20" s="220">
        <v>0</v>
      </c>
      <c r="N20" s="149" t="s">
        <v>69</v>
      </c>
      <c r="O20" s="201">
        <v>0</v>
      </c>
      <c r="P20" s="219">
        <v>41</v>
      </c>
      <c r="Q20" s="149" t="s">
        <v>69</v>
      </c>
      <c r="R20" s="219">
        <v>16</v>
      </c>
      <c r="S20" s="203">
        <v>0</v>
      </c>
      <c r="T20" s="219">
        <v>16</v>
      </c>
      <c r="U20" s="149" t="s">
        <v>69</v>
      </c>
      <c r="V20" s="203">
        <v>0</v>
      </c>
      <c r="W20" s="219">
        <v>6</v>
      </c>
      <c r="X20" s="149" t="s">
        <v>69</v>
      </c>
    </row>
    <row r="21" spans="1:24" s="37" customFormat="1" ht="16.5" customHeight="1" x14ac:dyDescent="0.25">
      <c r="A21" s="125" t="s">
        <v>58</v>
      </c>
      <c r="B21" s="219">
        <v>43</v>
      </c>
      <c r="C21" s="203">
        <v>0</v>
      </c>
      <c r="D21" s="219">
        <v>41</v>
      </c>
      <c r="E21" s="149" t="s">
        <v>69</v>
      </c>
      <c r="F21" s="203">
        <v>0</v>
      </c>
      <c r="G21" s="220">
        <v>20</v>
      </c>
      <c r="H21" s="149" t="s">
        <v>69</v>
      </c>
      <c r="I21" s="203">
        <v>0</v>
      </c>
      <c r="J21" s="220">
        <v>11</v>
      </c>
      <c r="K21" s="149" t="s">
        <v>69</v>
      </c>
      <c r="L21" s="203">
        <v>0</v>
      </c>
      <c r="M21" s="220">
        <v>0</v>
      </c>
      <c r="N21" s="149" t="s">
        <v>69</v>
      </c>
      <c r="O21" s="201">
        <v>0</v>
      </c>
      <c r="P21" s="219">
        <v>41</v>
      </c>
      <c r="Q21" s="149" t="s">
        <v>69</v>
      </c>
      <c r="R21" s="219">
        <v>11</v>
      </c>
      <c r="S21" s="203">
        <v>0</v>
      </c>
      <c r="T21" s="219">
        <v>11</v>
      </c>
      <c r="U21" s="149" t="s">
        <v>69</v>
      </c>
      <c r="V21" s="203">
        <v>0</v>
      </c>
      <c r="W21" s="219">
        <v>6</v>
      </c>
      <c r="X21" s="149" t="s">
        <v>69</v>
      </c>
    </row>
    <row r="22" spans="1:24" s="37" customFormat="1" ht="16.5" customHeight="1" x14ac:dyDescent="0.25">
      <c r="A22" s="125" t="s">
        <v>59</v>
      </c>
      <c r="B22" s="219">
        <v>164</v>
      </c>
      <c r="C22" s="203">
        <v>4</v>
      </c>
      <c r="D22" s="219">
        <v>149</v>
      </c>
      <c r="E22" s="149" t="s">
        <v>113</v>
      </c>
      <c r="F22" s="203">
        <v>4</v>
      </c>
      <c r="G22" s="220">
        <v>46</v>
      </c>
      <c r="H22" s="149" t="s">
        <v>119</v>
      </c>
      <c r="I22" s="203">
        <v>0</v>
      </c>
      <c r="J22" s="220">
        <v>6</v>
      </c>
      <c r="K22" s="149" t="s">
        <v>69</v>
      </c>
      <c r="L22" s="203">
        <v>0</v>
      </c>
      <c r="M22" s="220">
        <v>3</v>
      </c>
      <c r="N22" s="149" t="s">
        <v>69</v>
      </c>
      <c r="O22" s="201">
        <v>3</v>
      </c>
      <c r="P22" s="219">
        <v>149</v>
      </c>
      <c r="Q22" s="149" t="s">
        <v>127</v>
      </c>
      <c r="R22" s="219">
        <v>46</v>
      </c>
      <c r="S22" s="203">
        <v>0</v>
      </c>
      <c r="T22" s="219">
        <v>43</v>
      </c>
      <c r="U22" s="149" t="s">
        <v>69</v>
      </c>
      <c r="V22" s="203">
        <v>0</v>
      </c>
      <c r="W22" s="219">
        <v>29</v>
      </c>
      <c r="X22" s="149" t="s">
        <v>69</v>
      </c>
    </row>
    <row r="23" spans="1:24" s="37" customFormat="1" ht="16.5" customHeight="1" x14ac:dyDescent="0.25">
      <c r="A23" s="125" t="s">
        <v>60</v>
      </c>
      <c r="B23" s="219">
        <v>303</v>
      </c>
      <c r="C23" s="203">
        <v>3</v>
      </c>
      <c r="D23" s="219">
        <v>286</v>
      </c>
      <c r="E23" s="149" t="s">
        <v>114</v>
      </c>
      <c r="F23" s="203">
        <v>1</v>
      </c>
      <c r="G23" s="220">
        <v>93</v>
      </c>
      <c r="H23" s="149" t="s">
        <v>120</v>
      </c>
      <c r="I23" s="203">
        <v>0</v>
      </c>
      <c r="J23" s="220">
        <v>11</v>
      </c>
      <c r="K23" s="149" t="s">
        <v>69</v>
      </c>
      <c r="L23" s="203">
        <v>0</v>
      </c>
      <c r="M23" s="220">
        <v>1</v>
      </c>
      <c r="N23" s="149" t="s">
        <v>69</v>
      </c>
      <c r="O23" s="200">
        <v>3</v>
      </c>
      <c r="P23" s="219">
        <v>286</v>
      </c>
      <c r="Q23" s="149" t="s">
        <v>114</v>
      </c>
      <c r="R23" s="219">
        <v>69</v>
      </c>
      <c r="S23" s="203">
        <v>2</v>
      </c>
      <c r="T23" s="219">
        <v>69</v>
      </c>
      <c r="U23" s="149" t="s">
        <v>131</v>
      </c>
      <c r="V23" s="203">
        <v>2</v>
      </c>
      <c r="W23" s="219">
        <v>39</v>
      </c>
      <c r="X23" s="149" t="s">
        <v>133</v>
      </c>
    </row>
    <row r="24" spans="1:24" ht="46.5" customHeight="1" x14ac:dyDescent="0.25">
      <c r="A24" s="39"/>
      <c r="B24" s="239" t="s">
        <v>76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41"/>
      <c r="M24" s="210"/>
      <c r="N24" s="41"/>
      <c r="O24" s="41"/>
      <c r="P24" s="41"/>
      <c r="Q24" s="41"/>
      <c r="R24" s="41"/>
      <c r="S24" s="41"/>
      <c r="T24" s="58"/>
      <c r="U24" s="41"/>
    </row>
    <row r="25" spans="1:24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4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4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4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4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4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4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4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</sheetData>
  <mergeCells count="10">
    <mergeCell ref="B1:K1"/>
    <mergeCell ref="A3:A4"/>
    <mergeCell ref="C3:E3"/>
    <mergeCell ref="F3:H3"/>
    <mergeCell ref="I3:K3"/>
    <mergeCell ref="B24:K24"/>
    <mergeCell ref="V3:X3"/>
    <mergeCell ref="L3:N3"/>
    <mergeCell ref="O3:Q3"/>
    <mergeCell ref="S3:U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H21" sqref="H21"/>
    </sheetView>
  </sheetViews>
  <sheetFormatPr defaultColWidth="8" defaultRowHeight="12.75" x14ac:dyDescent="0.2"/>
  <cols>
    <col min="1" max="1" width="63.85546875" style="3" customWidth="1"/>
    <col min="2" max="2" width="21" style="3" customWidth="1"/>
    <col min="3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36" t="s">
        <v>66</v>
      </c>
      <c r="B1" s="236"/>
      <c r="C1" s="236"/>
      <c r="D1" s="236"/>
      <c r="E1" s="236"/>
    </row>
    <row r="2" spans="1:11" ht="23.25" customHeight="1" x14ac:dyDescent="0.2">
      <c r="A2" s="236" t="s">
        <v>33</v>
      </c>
      <c r="B2" s="236"/>
      <c r="C2" s="236"/>
      <c r="D2" s="236"/>
      <c r="E2" s="236"/>
    </row>
    <row r="3" spans="1:11" ht="6" customHeight="1" x14ac:dyDescent="0.2">
      <c r="A3" s="22"/>
    </row>
    <row r="4" spans="1:11" s="4" customFormat="1" ht="23.25" customHeight="1" x14ac:dyDescent="0.25">
      <c r="A4" s="233"/>
      <c r="B4" s="237" t="s">
        <v>88</v>
      </c>
      <c r="C4" s="237" t="s">
        <v>89</v>
      </c>
      <c r="D4" s="252" t="s">
        <v>1</v>
      </c>
      <c r="E4" s="253"/>
    </row>
    <row r="5" spans="1:11" s="4" customFormat="1" ht="32.25" customHeight="1" x14ac:dyDescent="0.25">
      <c r="A5" s="233"/>
      <c r="B5" s="238"/>
      <c r="C5" s="238"/>
      <c r="D5" s="5" t="s">
        <v>2</v>
      </c>
      <c r="E5" s="6" t="s">
        <v>41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75</v>
      </c>
      <c r="B7" s="133" t="s">
        <v>74</v>
      </c>
      <c r="C7" s="135">
        <v>10083</v>
      </c>
      <c r="D7" s="133" t="s">
        <v>69</v>
      </c>
      <c r="E7" s="133" t="s">
        <v>69</v>
      </c>
      <c r="K7" s="12"/>
    </row>
    <row r="8" spans="1:11" s="4" customFormat="1" ht="30" customHeight="1" x14ac:dyDescent="0.25">
      <c r="A8" s="10" t="s">
        <v>36</v>
      </c>
      <c r="B8" s="136">
        <v>12597</v>
      </c>
      <c r="C8" s="136">
        <v>8143</v>
      </c>
      <c r="D8" s="11">
        <f t="shared" ref="D8:D12" si="0">C8/B8*100</f>
        <v>64.642375168690961</v>
      </c>
      <c r="E8" s="128">
        <f t="shared" ref="E8:E12" si="1">C8-B8</f>
        <v>-4454</v>
      </c>
      <c r="K8" s="12"/>
    </row>
    <row r="9" spans="1:11" s="4" customFormat="1" ht="54.75" customHeight="1" x14ac:dyDescent="0.25">
      <c r="A9" s="13" t="s">
        <v>37</v>
      </c>
      <c r="B9" s="136">
        <v>5513</v>
      </c>
      <c r="C9" s="136">
        <v>3688</v>
      </c>
      <c r="D9" s="11">
        <f t="shared" si="0"/>
        <v>66.896426627970257</v>
      </c>
      <c r="E9" s="128">
        <f t="shared" si="1"/>
        <v>-1825</v>
      </c>
      <c r="K9" s="12"/>
    </row>
    <row r="10" spans="1:11" s="4" customFormat="1" ht="30" customHeight="1" x14ac:dyDescent="0.25">
      <c r="A10" s="14" t="s">
        <v>38</v>
      </c>
      <c r="B10" s="136">
        <v>1719</v>
      </c>
      <c r="C10" s="136">
        <v>989</v>
      </c>
      <c r="D10" s="11">
        <f t="shared" si="0"/>
        <v>57.53344968004653</v>
      </c>
      <c r="E10" s="128">
        <f t="shared" si="1"/>
        <v>-730</v>
      </c>
      <c r="K10" s="12"/>
    </row>
    <row r="11" spans="1:11" s="4" customFormat="1" ht="45.75" customHeight="1" x14ac:dyDescent="0.25">
      <c r="A11" s="14" t="s">
        <v>29</v>
      </c>
      <c r="B11" s="136">
        <v>155</v>
      </c>
      <c r="C11" s="199">
        <v>68</v>
      </c>
      <c r="D11" s="11">
        <f t="shared" si="0"/>
        <v>43.870967741935488</v>
      </c>
      <c r="E11" s="128">
        <f t="shared" si="1"/>
        <v>-87</v>
      </c>
      <c r="K11" s="12"/>
    </row>
    <row r="12" spans="1:11" s="4" customFormat="1" ht="55.5" customHeight="1" x14ac:dyDescent="0.25">
      <c r="A12" s="14" t="s">
        <v>39</v>
      </c>
      <c r="B12" s="136">
        <v>11989</v>
      </c>
      <c r="C12" s="136">
        <v>7669</v>
      </c>
      <c r="D12" s="11">
        <f t="shared" si="0"/>
        <v>63.966969722245395</v>
      </c>
      <c r="E12" s="128">
        <f t="shared" si="1"/>
        <v>-4320</v>
      </c>
      <c r="K12" s="12"/>
    </row>
    <row r="13" spans="1:11" s="4" customFormat="1" ht="12.75" customHeight="1" x14ac:dyDescent="0.25">
      <c r="A13" s="227" t="s">
        <v>4</v>
      </c>
      <c r="B13" s="228"/>
      <c r="C13" s="228"/>
      <c r="D13" s="228"/>
      <c r="E13" s="228"/>
      <c r="K13" s="12"/>
    </row>
    <row r="14" spans="1:11" s="4" customFormat="1" ht="15" customHeight="1" x14ac:dyDescent="0.25">
      <c r="A14" s="229"/>
      <c r="B14" s="230"/>
      <c r="C14" s="230"/>
      <c r="D14" s="230"/>
      <c r="E14" s="230"/>
      <c r="K14" s="12"/>
    </row>
    <row r="15" spans="1:11" s="4" customFormat="1" ht="20.25" customHeight="1" x14ac:dyDescent="0.25">
      <c r="A15" s="231" t="s">
        <v>0</v>
      </c>
      <c r="B15" s="233" t="s">
        <v>86</v>
      </c>
      <c r="C15" s="233" t="s">
        <v>87</v>
      </c>
      <c r="D15" s="252" t="s">
        <v>1</v>
      </c>
      <c r="E15" s="253"/>
      <c r="K15" s="12"/>
    </row>
    <row r="16" spans="1:11" ht="35.25" customHeight="1" x14ac:dyDescent="0.2">
      <c r="A16" s="232"/>
      <c r="B16" s="233"/>
      <c r="C16" s="233"/>
      <c r="D16" s="5" t="s">
        <v>2</v>
      </c>
      <c r="E16" s="6" t="s">
        <v>42</v>
      </c>
      <c r="K16" s="12"/>
    </row>
    <row r="17" spans="1:11" ht="30" customHeight="1" x14ac:dyDescent="0.2">
      <c r="A17" s="10" t="s">
        <v>75</v>
      </c>
      <c r="B17" s="133" t="s">
        <v>74</v>
      </c>
      <c r="C17" s="135">
        <v>1499</v>
      </c>
      <c r="D17" s="133" t="s">
        <v>69</v>
      </c>
      <c r="E17" s="133" t="s">
        <v>69</v>
      </c>
      <c r="K17" s="12"/>
    </row>
    <row r="18" spans="1:11" ht="30" customHeight="1" x14ac:dyDescent="0.2">
      <c r="A18" s="1" t="s">
        <v>36</v>
      </c>
      <c r="B18" s="137">
        <v>2623</v>
      </c>
      <c r="C18" s="137">
        <v>1327</v>
      </c>
      <c r="D18" s="150">
        <f t="shared" ref="D18:D19" si="2">C18/B18*100</f>
        <v>50.59092642012962</v>
      </c>
      <c r="E18" s="151">
        <f t="shared" ref="E18:E19" si="3">C18-B18</f>
        <v>-1296</v>
      </c>
      <c r="K18" s="12"/>
    </row>
    <row r="19" spans="1:11" ht="30" customHeight="1" x14ac:dyDescent="0.2">
      <c r="A19" s="1" t="s">
        <v>40</v>
      </c>
      <c r="B19" s="137">
        <v>2311</v>
      </c>
      <c r="C19" s="137">
        <v>778</v>
      </c>
      <c r="D19" s="150">
        <f t="shared" si="2"/>
        <v>33.665080051925571</v>
      </c>
      <c r="E19" s="151">
        <f t="shared" si="3"/>
        <v>-1533</v>
      </c>
      <c r="K19" s="12"/>
    </row>
    <row r="20" spans="1:11" ht="50.25" customHeight="1" x14ac:dyDescent="0.2">
      <c r="A20" s="226" t="s">
        <v>76</v>
      </c>
      <c r="B20" s="226"/>
      <c r="C20" s="226"/>
      <c r="D20" s="226"/>
      <c r="E20" s="226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2023-01-12T07:54:30Z</cp:lastPrinted>
  <dcterms:created xsi:type="dcterms:W3CDTF">2020-12-10T10:35:03Z</dcterms:created>
  <dcterms:modified xsi:type="dcterms:W3CDTF">2023-01-12T08:06:17Z</dcterms:modified>
</cp:coreProperties>
</file>